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8FC89E03-6AAD-4131-A97A-1A312EC037C8}" xr6:coauthVersionLast="47" xr6:coauthVersionMax="47" xr10:uidLastSave="{00000000-0000-0000-0000-000000000000}"/>
  <bookViews>
    <workbookView xWindow="-108" yWindow="-108" windowWidth="23256" windowHeight="12456" xr2:uid="{F2CA9CB8-6BDE-4355-9166-2C0EB5F183F8}"/>
  </bookViews>
  <sheets>
    <sheet name="Início" sheetId="1" r:id="rId1"/>
    <sheet name="Painel" sheetId="2" r:id="rId2"/>
    <sheet name="Estoque" sheetId="3" r:id="rId3"/>
    <sheet name="Manutenções" sheetId="4" r:id="rId4"/>
    <sheet name="Consumo" sheetId="5" r:id="rId5"/>
    <sheet name="Tarefas" sheetId="6" r:id="rId6"/>
    <sheet name="Ajust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G7" i="2"/>
  <c r="E7" i="2"/>
  <c r="C7" i="2"/>
  <c r="A7" i="2"/>
  <c r="P15" i="5"/>
  <c r="O15" i="5"/>
  <c r="M15" i="5"/>
  <c r="L15" i="5"/>
  <c r="K15" i="5"/>
  <c r="J15" i="5"/>
  <c r="P14" i="5"/>
  <c r="O14" i="5"/>
  <c r="M14" i="5"/>
  <c r="L14" i="5"/>
  <c r="K14" i="5"/>
  <c r="J14" i="5"/>
  <c r="P13" i="5"/>
  <c r="O13" i="5"/>
  <c r="M13" i="5"/>
  <c r="L13" i="5"/>
  <c r="K13" i="5"/>
  <c r="J13" i="5"/>
  <c r="P12" i="5"/>
  <c r="O12" i="5"/>
  <c r="M12" i="5"/>
  <c r="L12" i="5"/>
  <c r="K12" i="5"/>
  <c r="J12" i="5"/>
  <c r="P11" i="5"/>
  <c r="O11" i="5"/>
  <c r="M11" i="5"/>
  <c r="L11" i="5"/>
  <c r="K11" i="5"/>
  <c r="J11" i="5"/>
  <c r="P10" i="5"/>
  <c r="O10" i="5"/>
  <c r="M10" i="5"/>
  <c r="L10" i="5"/>
  <c r="K10" i="5"/>
  <c r="J10" i="5"/>
  <c r="P9" i="5"/>
  <c r="O9" i="5"/>
  <c r="M9" i="5"/>
  <c r="L9" i="5"/>
  <c r="K9" i="5"/>
  <c r="J9" i="5"/>
  <c r="P8" i="5"/>
  <c r="O8" i="5"/>
  <c r="M8" i="5"/>
  <c r="L8" i="5"/>
  <c r="K8" i="5"/>
  <c r="J8" i="5"/>
  <c r="P7" i="5"/>
  <c r="O7" i="5"/>
  <c r="M7" i="5"/>
  <c r="L7" i="5"/>
  <c r="K7" i="5"/>
  <c r="J7" i="5"/>
  <c r="P6" i="5"/>
  <c r="O6" i="5"/>
  <c r="M6" i="5"/>
  <c r="L6" i="5"/>
  <c r="K6" i="5"/>
  <c r="J6" i="5"/>
  <c r="P5" i="5"/>
  <c r="O5" i="5"/>
  <c r="M5" i="5"/>
  <c r="L5" i="5"/>
  <c r="K5" i="5"/>
  <c r="J5" i="5"/>
  <c r="P4" i="5"/>
  <c r="O4" i="5"/>
  <c r="M4" i="5"/>
  <c r="L4" i="5"/>
  <c r="K4" i="5"/>
  <c r="J4" i="5"/>
  <c r="G15" i="5"/>
  <c r="G14" i="5"/>
  <c r="G13" i="5"/>
  <c r="G12" i="5"/>
  <c r="G11" i="5"/>
  <c r="G10" i="5"/>
  <c r="G9" i="5"/>
  <c r="G8" i="5"/>
  <c r="G7" i="5"/>
  <c r="G6" i="5"/>
  <c r="G5" i="5"/>
  <c r="G4" i="5"/>
  <c r="E53" i="4"/>
  <c r="D53" i="4"/>
  <c r="E52" i="4"/>
  <c r="D52" i="4"/>
  <c r="E51" i="4"/>
  <c r="D51" i="4"/>
  <c r="E50" i="4"/>
  <c r="D50" i="4"/>
  <c r="E49" i="4"/>
  <c r="D49" i="4"/>
  <c r="E48" i="4"/>
  <c r="D48" i="4"/>
  <c r="E47" i="4"/>
  <c r="D47" i="4"/>
  <c r="E46" i="4"/>
  <c r="D46" i="4"/>
  <c r="E45" i="4"/>
  <c r="D45" i="4"/>
  <c r="E44" i="4"/>
  <c r="D44" i="4"/>
  <c r="E43" i="4"/>
  <c r="D43" i="4"/>
  <c r="E42" i="4"/>
  <c r="D42" i="4"/>
  <c r="E41" i="4"/>
  <c r="D41" i="4"/>
  <c r="E40" i="4"/>
  <c r="D40" i="4"/>
  <c r="E39" i="4"/>
  <c r="D39" i="4"/>
  <c r="E38" i="4"/>
  <c r="D38" i="4"/>
  <c r="E37" i="4"/>
  <c r="D37" i="4"/>
  <c r="E36" i="4"/>
  <c r="D36" i="4"/>
  <c r="E35" i="4"/>
  <c r="D35" i="4"/>
  <c r="E34" i="4"/>
  <c r="D34" i="4"/>
  <c r="E33" i="4"/>
  <c r="D33" i="4"/>
  <c r="E32" i="4"/>
  <c r="D32" i="4"/>
  <c r="E31" i="4"/>
  <c r="D31" i="4"/>
  <c r="E30" i="4"/>
  <c r="D30" i="4"/>
  <c r="E29" i="4"/>
  <c r="D29" i="4"/>
  <c r="E28" i="4"/>
  <c r="D28" i="4"/>
  <c r="E27" i="4"/>
  <c r="D27" i="4"/>
  <c r="E26" i="4"/>
  <c r="D26" i="4"/>
  <c r="E25" i="4"/>
  <c r="D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E6" i="4"/>
  <c r="D6" i="4"/>
  <c r="E5" i="4"/>
  <c r="D5" i="4"/>
  <c r="E4" i="4"/>
  <c r="D4" i="4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C11" i="2" l="1"/>
  <c r="A11" i="2"/>
</calcChain>
</file>

<file path=xl/sharedStrings.xml><?xml version="1.0" encoding="utf-8"?>
<sst xmlns="http://schemas.openxmlformats.org/spreadsheetml/2006/main" count="155" uniqueCount="121">
  <si>
    <t>AJUSTES  ·  listas do seu jeito</t>
  </si>
  <si>
    <t>Altere os nomes nas células claras.</t>
  </si>
  <si>
    <t>QUEM MORA NA CASA (responsáveis)</t>
  </si>
  <si>
    <t>Eu</t>
  </si>
  <si>
    <t>Cônjuge</t>
  </si>
  <si>
    <t>Filho(a)</t>
  </si>
  <si>
    <t>Todos</t>
  </si>
  <si>
    <t>ESTOQUE DA CASA  ·  alimentos, limpeza e higiene</t>
  </si>
  <si>
    <t>Dê baixa na coluna "Tenho" ao usar. Quando chegar ao mínimo, a linha avisa: COMPRAR.</t>
  </si>
  <si>
    <t>Categoria</t>
  </si>
  <si>
    <t>Item</t>
  </si>
  <si>
    <t>Unidade</t>
  </si>
  <si>
    <t>Tenho</t>
  </si>
  <si>
    <t>Mínimo</t>
  </si>
  <si>
    <t>Situação (auto)</t>
  </si>
  <si>
    <t>Alimentos</t>
  </si>
  <si>
    <t>Arroz</t>
  </si>
  <si>
    <t>kg</t>
  </si>
  <si>
    <t>Feijão</t>
  </si>
  <si>
    <t>Óleo</t>
  </si>
  <si>
    <t>un</t>
  </si>
  <si>
    <t>Café</t>
  </si>
  <si>
    <t>pacote</t>
  </si>
  <si>
    <t>Limpeza</t>
  </si>
  <si>
    <t>Detergente</t>
  </si>
  <si>
    <t>Sabão em pó</t>
  </si>
  <si>
    <t>Desinfetante</t>
  </si>
  <si>
    <t>Higiene pessoal</t>
  </si>
  <si>
    <t>Papel higiênico</t>
  </si>
  <si>
    <t>rolos</t>
  </si>
  <si>
    <t>Creme dental</t>
  </si>
  <si>
    <t>Sabonete</t>
  </si>
  <si>
    <t>Leite</t>
  </si>
  <si>
    <t>caixa</t>
  </si>
  <si>
    <t>Água sanitária</t>
  </si>
  <si>
    <t>MANUTENÇÕES DO LAR</t>
  </si>
  <si>
    <t>Registre a última vez e a frequência. A planilha calcula a próxima e avisa quando atrasar.</t>
  </si>
  <si>
    <t>O que manter</t>
  </si>
  <si>
    <t>Última vez</t>
  </si>
  <si>
    <t>A cada (meses)</t>
  </si>
  <si>
    <t>Próxima (auto)</t>
  </si>
  <si>
    <t>Observações</t>
  </si>
  <si>
    <t>Limpar caixa d'água</t>
  </si>
  <si>
    <t>Recarga do extintor</t>
  </si>
  <si>
    <t>Limpeza do ar-condicionado</t>
  </si>
  <si>
    <t>Dedetização</t>
  </si>
  <si>
    <t>Revisão elétrica</t>
  </si>
  <si>
    <t>Limpar calhas</t>
  </si>
  <si>
    <t>CONSUMO DA CASA  ·  energia, água e gás</t>
  </si>
  <si>
    <t>Anote a cada conta que chegar. Os gráficos do Painel mostram a evolução.</t>
  </si>
  <si>
    <t>Mês</t>
  </si>
  <si>
    <t>Energia (kWh)</t>
  </si>
  <si>
    <t>Energia (R$)</t>
  </si>
  <si>
    <t>Água (m³)</t>
  </si>
  <si>
    <t>Água (R$)</t>
  </si>
  <si>
    <t>Gás (R$)</t>
  </si>
  <si>
    <t>Total (auto)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</si>
  <si>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</si>
  <si>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</si>
  <si>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</si>
  <si>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</si>
  <si>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</si>
  <si>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</si>
  <si>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</si>
  <si>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</si>
  <si>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</si>
  <si>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</si>
  <si>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</si>
  <si>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</si>
  <si>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Energia</t>
  </si>
  <si>
    <t>Água</t>
  </si>
  <si>
    <t>Gás</t>
  </si>
  <si>
    <t>kWh</t>
  </si>
  <si>
    <t>TAREFAS DA SEMANA  ·  checklist personalizável</t>
  </si>
  <si>
    <t>Marque ✓ nos dias em que a tarefa foi feita. No fim da semana, limpe as marcações e recomece.</t>
  </si>
  <si>
    <t>Tarefa</t>
  </si>
  <si>
    <t>Quem faz</t>
  </si>
  <si>
    <t>Frequência</t>
  </si>
  <si>
    <t>Seg</t>
  </si>
  <si>
    <t>Ter</t>
  </si>
  <si>
    <t>Qua</t>
  </si>
  <si>
    <t>Qui</t>
  </si>
  <si>
    <t>Sex</t>
  </si>
  <si>
    <t>Sáb</t>
  </si>
  <si>
    <t>Dom</t>
  </si>
  <si>
    <t>Lavar louça</t>
  </si>
  <si>
    <t>Diária</t>
  </si>
  <si>
    <t>Varrer a casa</t>
  </si>
  <si>
    <t>Lavar roupas</t>
  </si>
  <si>
    <t>2x por semana</t>
  </si>
  <si>
    <t>Limpar banheiros</t>
  </si>
  <si>
    <t>Semanal</t>
  </si>
  <si>
    <t>Trocar roupa de cama</t>
  </si>
  <si>
    <t>Regar as plantas</t>
  </si>
  <si>
    <t>Tirar o lixo</t>
  </si>
  <si>
    <t>Compras do mercado</t>
  </si>
  <si>
    <t>PAINEL DA CASA</t>
  </si>
  <si>
    <t>danieljulio.com.br · ferramenta gratuita</t>
  </si>
  <si>
    <t>ITENS PARA COMPRAR</t>
  </si>
  <si>
    <t>ALIMENTOS EM FALTA</t>
  </si>
  <si>
    <t>LIMPEZA EM FALTA</t>
  </si>
  <si>
    <t>HIGIENE EM FALTA</t>
  </si>
  <si>
    <t>MANUTENÇÕES ATRASADAS</t>
  </si>
  <si>
    <t>AGENDAR (30 DIAS)</t>
  </si>
  <si>
    <t>TAREFAS ✓ NA SEMANA</t>
  </si>
  <si>
    <t>CONTAS DA CASA (ANO)</t>
  </si>
  <si>
    <t>ADMINISTRAÇÃO DO LAR</t>
  </si>
  <si>
    <t>Estoque, manutenções, contas e tarefas da casa · danieljulio.com.br</t>
  </si>
  <si>
    <t>Como usar (4 passos):</t>
  </si>
  <si>
    <t>Estoque</t>
  </si>
  <si>
    <t>Cadastre os itens da despensa, limpeza e higiene. A planilha avisa o que comprar.</t>
  </si>
  <si>
    <t>Manutenções</t>
  </si>
  <si>
    <t>Registre a última vez de cada manutenção: a próxima é calculada sozinha.</t>
  </si>
  <si>
    <t>Consumo</t>
  </si>
  <si>
    <t>Anote as contas de energia, água e gás quando chegarem.</t>
  </si>
  <si>
    <t>Tarefas</t>
  </si>
  <si>
    <t>Monte o checklist da semana com responsáveis e marque ✓ nos dias feitos.</t>
  </si>
  <si>
    <t>Legenda:</t>
  </si>
  <si>
    <t>Células claras como esta  →  são as que você preenche.</t>
  </si>
  <si>
    <t>Células cinza e escuras  →  automáticas. Estão protegidas para nada se desconfigurar.</t>
  </si>
  <si>
    <t>Dica: antes de ir ao mercado, abra o Painel e veja a lista do que está em falta por categoria. A proteção não usa senha (Revisão → Desproteger Planilha). Funciona no Excel, LibreOffice e Google Planilhas.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</si>
</sst>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&quot;R$&quot;\ #,##0"/>
  </numFmts>
  <fonts count="21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i/>
      <sz val="10"/>
      <color rgb="FF7A828A"/>
      <name val="Segoe UI"/>
      <family val="2"/>
    </font>
    <font>
      <b/>
      <sz val="10"/>
      <color rgb="FFB87333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b/>
      <sz val="17"/>
      <color rgb="FF7FC79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C9A55A"/>
        <bgColor indexed="64"/>
      </patternFill>
    </fill>
  </fills>
  <borders count="12">
    <border>
      <left/>
      <right/>
      <top/>
      <bottom/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4" borderId="1" xfId="0" applyFont="1" applyFill="1" applyBorder="1" applyProtection="1">
      <protection locked="0"/>
    </xf>
    <xf numFmtId="0" fontId="5" fillId="5" borderId="0" xfId="0" applyFont="1" applyFill="1" applyAlignment="1">
      <alignment horizontal="center"/>
    </xf>
    <xf numFmtId="0" fontId="1" fillId="6" borderId="2" xfId="0" applyFont="1" applyFill="1" applyBorder="1" applyProtection="1">
      <protection locked="0"/>
    </xf>
    <xf numFmtId="0" fontId="1" fillId="7" borderId="2" xfId="0" applyFont="1" applyFill="1" applyBorder="1" applyAlignment="1">
      <alignment horizontal="center"/>
    </xf>
    <xf numFmtId="14" fontId="1" fillId="6" borderId="2" xfId="0" applyNumberFormat="1" applyFont="1" applyFill="1" applyBorder="1" applyProtection="1">
      <protection locked="0"/>
    </xf>
    <xf numFmtId="14" fontId="1" fillId="7" borderId="2" xfId="0" applyNumberFormat="1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1" fillId="7" borderId="2" xfId="0" applyFont="1" applyFill="1" applyBorder="1"/>
    <xf numFmtId="164" fontId="1" fillId="6" borderId="2" xfId="0" applyNumberFormat="1" applyFont="1" applyFill="1" applyBorder="1" applyProtection="1">
      <protection locked="0"/>
    </xf>
    <xf numFmtId="164" fontId="1" fillId="7" borderId="2" xfId="0" applyNumberFormat="1" applyFont="1" applyFill="1" applyBorder="1"/>
    <xf numFmtId="0" fontId="1" fillId="6" borderId="2" xfId="0" applyFont="1" applyFill="1" applyBorder="1" applyAlignment="1" applyProtection="1">
      <alignment horizontal="center"/>
      <protection locked="0"/>
    </xf>
    <xf numFmtId="0" fontId="6" fillId="3" borderId="0" xfId="0" applyFont="1" applyFill="1"/>
    <xf numFmtId="0" fontId="7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3" fontId="11" fillId="5" borderId="5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3" fontId="10" fillId="5" borderId="5" xfId="0" applyNumberFormat="1" applyFont="1" applyFill="1" applyBorder="1" applyAlignment="1">
      <alignment horizontal="center" vertical="center"/>
    </xf>
    <xf numFmtId="3" fontId="12" fillId="5" borderId="5" xfId="0" applyNumberFormat="1" applyFont="1" applyFill="1" applyBorder="1" applyAlignment="1">
      <alignment horizontal="center" vertical="center"/>
    </xf>
    <xf numFmtId="3" fontId="13" fillId="5" borderId="5" xfId="0" applyNumberFormat="1" applyFont="1" applyFill="1" applyBorder="1" applyAlignment="1">
      <alignment horizontal="center" vertical="center"/>
    </xf>
    <xf numFmtId="165" fontId="12" fillId="5" borderId="5" xfId="0" applyNumberFormat="1" applyFont="1" applyFill="1" applyBorder="1" applyAlignment="1">
      <alignment horizontal="center" vertical="center"/>
    </xf>
    <xf numFmtId="0" fontId="14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4" fillId="8" borderId="0" xfId="0" applyFont="1" applyFill="1"/>
    <xf numFmtId="0" fontId="17" fillId="2" borderId="0" xfId="0" applyFont="1" applyFill="1"/>
    <xf numFmtId="0" fontId="18" fillId="2" borderId="0" xfId="0" applyFont="1" applyFill="1"/>
    <xf numFmtId="0" fontId="19" fillId="8" borderId="0" xfId="0" applyFont="1" applyFill="1" applyAlignment="1">
      <alignment horizontal="center"/>
    </xf>
    <xf numFmtId="0" fontId="14" fillId="4" borderId="9" xfId="0" applyFont="1" applyFill="1" applyBorder="1"/>
    <xf numFmtId="0" fontId="14" fillId="2" borderId="10" xfId="0" applyFont="1" applyFill="1" applyBorder="1"/>
    <xf numFmtId="0" fontId="14" fillId="7" borderId="1" xfId="0" applyFont="1" applyFill="1" applyBorder="1"/>
    <xf numFmtId="0" fontId="14" fillId="2" borderId="11" xfId="0" applyFont="1" applyFill="1" applyBorder="1"/>
    <xf numFmtId="0" fontId="20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</cellXfs>
  <cellStyles count="1">
    <cellStyle name="Normal" xfId="0" builtinId="0"/>
  </cellStyles>
  <dxfs count="5">
    <dxf>
      <font>
        <b/>
        <i val="0"/>
        <color rgb="FF1F7A46"/>
      </font>
      <fill>
        <patternFill>
          <bgColor rgb="FFE8F4EC"/>
        </patternFill>
      </fill>
    </dxf>
    <dxf>
      <fill>
        <patternFill>
          <bgColor rgb="FFFFF3CD"/>
        </patternFill>
      </fill>
    </dxf>
    <dxf>
      <fill>
        <patternFill>
          <bgColor rgb="FFF9EBE9"/>
        </patternFill>
      </fill>
    </dxf>
    <dxf>
      <font>
        <b/>
        <i val="0"/>
        <color rgb="FFA8362C"/>
      </font>
    </dxf>
    <dxf>
      <fill>
        <patternFill>
          <bgColor rgb="FFF9EB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Contas por mês (R$): energia, água e gás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Consumo!$K$3</c:f>
              <c:strCache>
                <c:ptCount val="1"/>
                <c:pt idx="0">
                  <c:v>Energia</c:v>
                </c:pt>
              </c:strCache>
            </c:strRef>
          </c:tx>
          <c:spPr>
            <a:ln>
              <a:solidFill>
                <a:srgbClr val="E2C07A"/>
              </a:solidFill>
            </a:ln>
          </c:spPr>
          <c:marker>
            <c:symbol val="none"/>
          </c:marker>
          <c:cat>
            <c:strRef>
              <c:f>Consumo!$J$4:$J$15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Consumo!$K$4:$K$15</c:f>
              <c:numCache>
                <c:formatCode>General</c:formatCode>
                <c:ptCount val="12"/>
                <c:pt idx="0">
                  <c:v>195</c:v>
                </c:pt>
                <c:pt idx="1">
                  <c:v>178</c:v>
                </c:pt>
                <c:pt idx="2">
                  <c:v>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B-47C9-B7C6-AD022598850F}"/>
            </c:ext>
          </c:extLst>
        </c:ser>
        <c:ser>
          <c:idx val="1"/>
          <c:order val="1"/>
          <c:tx>
            <c:strRef>
              <c:f>Consumo!$L$3</c:f>
              <c:strCache>
                <c:ptCount val="1"/>
                <c:pt idx="0">
                  <c:v>Água</c:v>
                </c:pt>
              </c:strCache>
            </c:strRef>
          </c:tx>
          <c:spPr>
            <a:ln>
              <a:solidFill>
                <a:srgbClr val="6EA8DC"/>
              </a:solidFill>
            </a:ln>
          </c:spPr>
          <c:marker>
            <c:symbol val="none"/>
          </c:marker>
          <c:cat>
            <c:strRef>
              <c:f>Consumo!$J$4:$J$15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Consumo!$L$4:$L$15</c:f>
              <c:numCache>
                <c:formatCode>General</c:formatCode>
                <c:ptCount val="12"/>
                <c:pt idx="0">
                  <c:v>88</c:v>
                </c:pt>
                <c:pt idx="1">
                  <c:v>82</c:v>
                </c:pt>
                <c:pt idx="2">
                  <c:v>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8B-47C9-B7C6-AD022598850F}"/>
            </c:ext>
          </c:extLst>
        </c:ser>
        <c:ser>
          <c:idx val="2"/>
          <c:order val="2"/>
          <c:tx>
            <c:strRef>
              <c:f>Consumo!$M$3</c:f>
              <c:strCache>
                <c:ptCount val="1"/>
                <c:pt idx="0">
                  <c:v>Gás</c:v>
                </c:pt>
              </c:strCache>
            </c:strRef>
          </c:tx>
          <c:spPr>
            <a:ln>
              <a:solidFill>
                <a:srgbClr val="B87333"/>
              </a:solidFill>
            </a:ln>
          </c:spPr>
          <c:marker>
            <c:symbol val="none"/>
          </c:marker>
          <c:cat>
            <c:strRef>
              <c:f>Consumo!$J$4:$J$15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Consumo!$M$4:$M$15</c:f>
              <c:numCache>
                <c:formatCode>General</c:formatCode>
                <c:ptCount val="12"/>
                <c:pt idx="0">
                  <c:v>110</c:v>
                </c:pt>
                <c:pt idx="1">
                  <c:v>110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8B-47C9-B7C6-AD0225988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4355552"/>
        <c:axId val="2115427376"/>
      </c:lineChart>
      <c:catAx>
        <c:axId val="12243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15427376"/>
        <c:crosses val="autoZero"/>
        <c:auto val="1"/>
        <c:lblAlgn val="ctr"/>
        <c:lblOffset val="100"/>
        <c:noMultiLvlLbl val="0"/>
      </c:catAx>
      <c:valAx>
        <c:axId val="2115427376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24355552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Energia (kWh)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Consumo!$P$3</c:f>
              <c:strCache>
                <c:ptCount val="1"/>
                <c:pt idx="0">
                  <c:v>kWh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Consumo!$O$4:$O$15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Consumo!$P$4:$P$15</c:f>
              <c:numCache>
                <c:formatCode>General</c:formatCode>
                <c:ptCount val="12"/>
                <c:pt idx="0">
                  <c:v>180</c:v>
                </c:pt>
                <c:pt idx="1">
                  <c:v>165</c:v>
                </c:pt>
                <c:pt idx="2">
                  <c:v>172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9-4F50-98DA-27CDA46BD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365296"/>
        <c:axId val="2115433616"/>
      </c:barChart>
      <c:catAx>
        <c:axId val="122436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15433616"/>
        <c:crosses val="autoZero"/>
        <c:auto val="1"/>
        <c:lblAlgn val="ctr"/>
        <c:lblOffset val="100"/>
        <c:noMultiLvlLbl val="0"/>
      </c:catAx>
      <c:valAx>
        <c:axId val="2115433616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24365296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66040</xdr:rowOff>
    </xdr:from>
    <xdr:to>
      <xdr:col>5</xdr:col>
      <xdr:colOff>673100</xdr:colOff>
      <xdr:row>30</xdr:row>
      <xdr:rowOff>66040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4E8092-E3D8-6926-AE15-1CEA987A9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15</xdr:row>
      <xdr:rowOff>66040</xdr:rowOff>
    </xdr:from>
    <xdr:to>
      <xdr:col>11</xdr:col>
      <xdr:colOff>172720</xdr:colOff>
      <xdr:row>30</xdr:row>
      <xdr:rowOff>66040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D2BB7A1-A2FD-F02E-D89E-E80CBD1F59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D9FF-C2CA-4939-9741-15E117A3E6AC}">
  <sheetPr>
    <tabColor rgb="FFC9A55A"/>
  </sheetPr>
  <dimension ref="B2:H23"/>
  <sheetViews>
    <sheetView showGridLines="0" tabSelected="1" workbookViewId="0"/>
  </sheetViews>
  <sheetFormatPr defaultRowHeight="16.8" x14ac:dyDescent="0.4"/>
  <cols>
    <col min="1" max="1" width="3.77734375" style="32" customWidth="1"/>
    <col min="2" max="2" width="5.77734375" style="32" customWidth="1"/>
    <col min="3" max="3" width="16.77734375" style="32" customWidth="1"/>
    <col min="4" max="8" width="17.77734375" style="32" customWidth="1"/>
    <col min="9" max="16384" width="8.88671875" style="32"/>
  </cols>
  <sheetData>
    <row r="2" spans="2:8" ht="32.4" x14ac:dyDescent="0.7">
      <c r="B2" s="34" t="s">
        <v>106</v>
      </c>
      <c r="C2" s="33"/>
      <c r="D2" s="33"/>
      <c r="E2" s="33"/>
      <c r="F2" s="33"/>
      <c r="G2" s="33"/>
      <c r="H2" s="33"/>
    </row>
    <row r="3" spans="2:8" x14ac:dyDescent="0.4">
      <c r="B3" s="35" t="s">
        <v>107</v>
      </c>
      <c r="C3" s="33"/>
      <c r="D3" s="33"/>
      <c r="E3" s="33"/>
      <c r="F3" s="33"/>
      <c r="G3" s="33"/>
      <c r="H3" s="33"/>
    </row>
    <row r="4" spans="2:8" ht="4.05" customHeight="1" x14ac:dyDescent="0.4">
      <c r="B4" s="36"/>
      <c r="C4" s="36"/>
      <c r="D4" s="36"/>
    </row>
    <row r="6" spans="2:8" ht="19.2" x14ac:dyDescent="0.45">
      <c r="B6" s="38" t="s">
        <v>108</v>
      </c>
    </row>
    <row r="8" spans="2:8" ht="25.95" customHeight="1" x14ac:dyDescent="0.45">
      <c r="B8" s="39">
        <v>1</v>
      </c>
      <c r="C8" s="37" t="s">
        <v>109</v>
      </c>
      <c r="D8" s="33" t="s">
        <v>110</v>
      </c>
      <c r="E8" s="33"/>
      <c r="F8" s="33"/>
      <c r="G8" s="33"/>
      <c r="H8" s="33"/>
    </row>
    <row r="10" spans="2:8" ht="25.95" customHeight="1" x14ac:dyDescent="0.45">
      <c r="B10" s="39">
        <v>2</v>
      </c>
      <c r="C10" s="37" t="s">
        <v>111</v>
      </c>
      <c r="D10" s="33" t="s">
        <v>112</v>
      </c>
      <c r="E10" s="33"/>
      <c r="F10" s="33"/>
      <c r="G10" s="33"/>
      <c r="H10" s="33"/>
    </row>
    <row r="12" spans="2:8" ht="25.95" customHeight="1" x14ac:dyDescent="0.45">
      <c r="B12" s="39">
        <v>3</v>
      </c>
      <c r="C12" s="37" t="s">
        <v>113</v>
      </c>
      <c r="D12" s="33" t="s">
        <v>114</v>
      </c>
      <c r="E12" s="33"/>
      <c r="F12" s="33"/>
      <c r="G12" s="33"/>
      <c r="H12" s="33"/>
    </row>
    <row r="14" spans="2:8" ht="25.95" customHeight="1" x14ac:dyDescent="0.45">
      <c r="B14" s="39">
        <v>4</v>
      </c>
      <c r="C14" s="37" t="s">
        <v>115</v>
      </c>
      <c r="D14" s="33" t="s">
        <v>116</v>
      </c>
      <c r="E14" s="33"/>
      <c r="F14" s="33"/>
      <c r="G14" s="33"/>
      <c r="H14" s="33"/>
    </row>
    <row r="17" spans="2:8" x14ac:dyDescent="0.4">
      <c r="B17" s="37" t="s">
        <v>117</v>
      </c>
    </row>
    <row r="18" spans="2:8" x14ac:dyDescent="0.4">
      <c r="B18" s="40"/>
      <c r="C18" s="41" t="s">
        <v>118</v>
      </c>
      <c r="D18" s="33"/>
      <c r="E18" s="33"/>
      <c r="F18" s="33"/>
      <c r="G18" s="33"/>
      <c r="H18" s="33"/>
    </row>
    <row r="19" spans="2:8" x14ac:dyDescent="0.4">
      <c r="B19" s="42"/>
      <c r="C19" s="43" t="s">
        <v>119</v>
      </c>
      <c r="D19" s="33"/>
      <c r="E19" s="33"/>
      <c r="F19" s="33"/>
      <c r="G19" s="33"/>
      <c r="H19" s="33"/>
    </row>
    <row r="21" spans="2:8" x14ac:dyDescent="0.4">
      <c r="B21" s="44" t="s">
        <v>120</v>
      </c>
      <c r="C21" s="45"/>
      <c r="D21" s="45"/>
      <c r="E21" s="45"/>
      <c r="F21" s="45"/>
      <c r="G21" s="45"/>
      <c r="H21" s="45"/>
    </row>
    <row r="22" spans="2:8" x14ac:dyDescent="0.4">
      <c r="B22" s="45"/>
      <c r="C22" s="45"/>
      <c r="D22" s="45"/>
      <c r="E22" s="45"/>
      <c r="F22" s="45"/>
      <c r="G22" s="45"/>
      <c r="H22" s="45"/>
    </row>
    <row r="23" spans="2:8" x14ac:dyDescent="0.4">
      <c r="B23" s="45"/>
      <c r="C23" s="45"/>
      <c r="D23" s="45"/>
      <c r="E23" s="45"/>
      <c r="F23" s="45"/>
      <c r="G23" s="45"/>
      <c r="H23" s="45"/>
    </row>
  </sheetData>
  <sheetProtection sheet="1" objects="1" scenarios="1"/>
  <mergeCells count="9">
    <mergeCell ref="C18:H18"/>
    <mergeCell ref="C19:H19"/>
    <mergeCell ref="B21:H23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7ABC-8425-4BA2-83B8-3CA2BF755717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18" customWidth="1"/>
    <col min="9" max="16384" width="8.88671875" style="18"/>
  </cols>
  <sheetData>
    <row r="1" spans="1:8" ht="34.049999999999997" customHeight="1" x14ac:dyDescent="0.55000000000000004">
      <c r="A1" s="19" t="s">
        <v>96</v>
      </c>
      <c r="B1" s="20"/>
      <c r="C1" s="20"/>
      <c r="D1" s="20"/>
      <c r="E1" s="20"/>
      <c r="F1" s="20"/>
      <c r="G1" s="20"/>
      <c r="H1" s="20"/>
    </row>
    <row r="2" spans="1:8" x14ac:dyDescent="0.35">
      <c r="A2" s="21" t="s">
        <v>97</v>
      </c>
      <c r="B2" s="20"/>
      <c r="C2" s="20"/>
      <c r="D2" s="20"/>
      <c r="E2" s="20"/>
      <c r="F2" s="20"/>
      <c r="G2" s="20"/>
      <c r="H2" s="20"/>
    </row>
    <row r="6" spans="1:8" x14ac:dyDescent="0.35">
      <c r="A6" s="22" t="s">
        <v>98</v>
      </c>
      <c r="B6" s="23"/>
      <c r="C6" s="22" t="s">
        <v>99</v>
      </c>
      <c r="D6" s="23"/>
      <c r="E6" s="22" t="s">
        <v>100</v>
      </c>
      <c r="F6" s="23"/>
      <c r="G6" s="22" t="s">
        <v>101</v>
      </c>
      <c r="H6" s="23"/>
    </row>
    <row r="7" spans="1:8" ht="22.05" customHeight="1" x14ac:dyDescent="0.35">
      <c r="A7" s="24">
        <f>COUNTIF(Estoque!$F:$F,"COMPRAR")</f>
        <v>5</v>
      </c>
      <c r="B7" s="25"/>
      <c r="C7" s="28">
        <f>COUNTIFS(Estoque!$A:$A,"Alimentos",Estoque!$F:$F,"COMPRAR")</f>
        <v>2</v>
      </c>
      <c r="D7" s="25"/>
      <c r="E7" s="28">
        <f>COUNTIFS(Estoque!$A:$A,"Limpeza",Estoque!$F:$F,"COMPRAR")</f>
        <v>2</v>
      </c>
      <c r="F7" s="25"/>
      <c r="G7" s="28">
        <f>COUNTIFS(Estoque!$A:$A,"Higiene pessoal",Estoque!$F:$F,"COMPRAR")</f>
        <v>1</v>
      </c>
      <c r="H7" s="25"/>
    </row>
    <row r="8" spans="1:8" ht="7.95" customHeight="1" x14ac:dyDescent="0.35">
      <c r="A8" s="26"/>
      <c r="B8" s="27"/>
      <c r="C8" s="26"/>
      <c r="D8" s="27"/>
      <c r="E8" s="26"/>
      <c r="F8" s="27"/>
      <c r="G8" s="26"/>
      <c r="H8" s="27"/>
    </row>
    <row r="9" spans="1:8" ht="7.95" customHeight="1" x14ac:dyDescent="0.35"/>
    <row r="10" spans="1:8" x14ac:dyDescent="0.35">
      <c r="A10" s="22" t="s">
        <v>102</v>
      </c>
      <c r="B10" s="23"/>
      <c r="C10" s="22" t="s">
        <v>103</v>
      </c>
      <c r="D10" s="23"/>
      <c r="E10" s="22" t="s">
        <v>104</v>
      </c>
      <c r="F10" s="23"/>
      <c r="G10" s="22" t="s">
        <v>105</v>
      </c>
      <c r="H10" s="23"/>
    </row>
    <row r="11" spans="1:8" ht="22.05" customHeight="1" x14ac:dyDescent="0.35">
      <c r="A11" s="24">
        <f ca="1">COUNTIF(Manutenções!$E:$E,"ATRASADA")</f>
        <v>4</v>
      </c>
      <c r="B11" s="25"/>
      <c r="C11" s="29">
        <f ca="1">COUNTIF(Manutenções!$E:$E,"AGENDE")</f>
        <v>2</v>
      </c>
      <c r="D11" s="25"/>
      <c r="E11" s="30">
        <f>COUNTIF(Tarefas!$D$4:$J$43,"✓")</f>
        <v>0</v>
      </c>
      <c r="F11" s="25"/>
      <c r="G11" s="31">
        <f>SUM(Consumo!$G$4:$G$15)</f>
        <v>1154</v>
      </c>
      <c r="H11" s="25"/>
    </row>
    <row r="12" spans="1:8" ht="7.95" customHeight="1" x14ac:dyDescent="0.35">
      <c r="A12" s="26"/>
      <c r="B12" s="27"/>
      <c r="C12" s="26"/>
      <c r="D12" s="27"/>
      <c r="E12" s="26"/>
      <c r="F12" s="27"/>
      <c r="G12" s="26"/>
      <c r="H12" s="27"/>
    </row>
    <row r="13" spans="1:8" ht="10.050000000000001" customHeight="1" x14ac:dyDescent="0.35"/>
  </sheetData>
  <sheetProtection sheet="1" objects="1" scenarios="1"/>
  <mergeCells count="18">
    <mergeCell ref="G10:H10"/>
    <mergeCell ref="G11:H12"/>
    <mergeCell ref="A10:B10"/>
    <mergeCell ref="A11:B12"/>
    <mergeCell ref="C10:D10"/>
    <mergeCell ref="C11:D12"/>
    <mergeCell ref="E10:F10"/>
    <mergeCell ref="E11:F12"/>
    <mergeCell ref="A1:H1"/>
    <mergeCell ref="A2:H2"/>
    <mergeCell ref="A6:B6"/>
    <mergeCell ref="A7:B8"/>
    <mergeCell ref="C6:D6"/>
    <mergeCell ref="C7:D8"/>
    <mergeCell ref="E6:F6"/>
    <mergeCell ref="E7:F8"/>
    <mergeCell ref="G6:H6"/>
    <mergeCell ref="G7:H8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2DA5-35CD-40A8-BA4C-C4D1122ABAE4}">
  <sheetPr>
    <tabColor rgb="FF1F7A46"/>
  </sheetPr>
  <dimension ref="A1:F15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" x14ac:dyDescent="0.35"/>
  <cols>
    <col min="1" max="1" width="16.77734375" style="1" customWidth="1"/>
    <col min="2" max="2" width="24.77734375" style="1" customWidth="1"/>
    <col min="3" max="3" width="10.77734375" style="1" customWidth="1"/>
    <col min="4" max="5" width="9.77734375" style="1" customWidth="1"/>
    <col min="6" max="6" width="14.77734375" style="1" customWidth="1"/>
    <col min="7" max="16384" width="8.88671875" style="1"/>
  </cols>
  <sheetData>
    <row r="1" spans="1:6" ht="30" customHeight="1" x14ac:dyDescent="0.45">
      <c r="A1" s="3" t="s">
        <v>7</v>
      </c>
      <c r="B1" s="4"/>
      <c r="C1" s="4"/>
      <c r="D1" s="4"/>
      <c r="E1" s="4"/>
      <c r="F1" s="4"/>
    </row>
    <row r="2" spans="1:6" x14ac:dyDescent="0.35">
      <c r="A2" s="5" t="s">
        <v>8</v>
      </c>
      <c r="B2" s="2"/>
      <c r="C2" s="2"/>
      <c r="D2" s="2"/>
      <c r="E2" s="2"/>
      <c r="F2" s="2"/>
    </row>
    <row r="3" spans="1:6" ht="22.05" customHeight="1" x14ac:dyDescent="0.35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</row>
    <row r="4" spans="1:6" x14ac:dyDescent="0.35">
      <c r="A4" s="9" t="s">
        <v>15</v>
      </c>
      <c r="B4" s="9" t="s">
        <v>16</v>
      </c>
      <c r="C4" s="9" t="s">
        <v>17</v>
      </c>
      <c r="D4" s="9">
        <v>4</v>
      </c>
      <c r="E4" s="9">
        <v>2</v>
      </c>
      <c r="F4" s="10" t="str">
        <f>IF($B4="","",IF(N($D4)&lt;=N($E4),"COMPRAR","OK"))</f>
        <v>OK</v>
      </c>
    </row>
    <row r="5" spans="1:6" x14ac:dyDescent="0.35">
      <c r="A5" s="9" t="s">
        <v>15</v>
      </c>
      <c r="B5" s="9" t="s">
        <v>18</v>
      </c>
      <c r="C5" s="9" t="s">
        <v>17</v>
      </c>
      <c r="D5" s="9">
        <v>1</v>
      </c>
      <c r="E5" s="9">
        <v>2</v>
      </c>
      <c r="F5" s="10" t="str">
        <f>IF($B5="","",IF(N($D5)&lt;=N($E5),"COMPRAR","OK"))</f>
        <v>COMPRAR</v>
      </c>
    </row>
    <row r="6" spans="1:6" x14ac:dyDescent="0.35">
      <c r="A6" s="9" t="s">
        <v>15</v>
      </c>
      <c r="B6" s="9" t="s">
        <v>19</v>
      </c>
      <c r="C6" s="9" t="s">
        <v>20</v>
      </c>
      <c r="D6" s="9">
        <v>2</v>
      </c>
      <c r="E6" s="9">
        <v>1</v>
      </c>
      <c r="F6" s="10" t="str">
        <f>IF($B6="","",IF(N($D6)&lt;=N($E6),"COMPRAR","OK"))</f>
        <v>OK</v>
      </c>
    </row>
    <row r="7" spans="1:6" x14ac:dyDescent="0.35">
      <c r="A7" s="9" t="s">
        <v>15</v>
      </c>
      <c r="B7" s="9" t="s">
        <v>21</v>
      </c>
      <c r="C7" s="9" t="s">
        <v>22</v>
      </c>
      <c r="D7" s="9">
        <v>1</v>
      </c>
      <c r="E7" s="9">
        <v>1</v>
      </c>
      <c r="F7" s="10" t="str">
        <f>IF($B7="","",IF(N($D7)&lt;=N($E7),"COMPRAR","OK"))</f>
        <v>COMPRAR</v>
      </c>
    </row>
    <row r="8" spans="1:6" x14ac:dyDescent="0.35">
      <c r="A8" s="9" t="s">
        <v>23</v>
      </c>
      <c r="B8" s="9" t="s">
        <v>24</v>
      </c>
      <c r="C8" s="9" t="s">
        <v>20</v>
      </c>
      <c r="D8" s="9">
        <v>3</v>
      </c>
      <c r="E8" s="9">
        <v>2</v>
      </c>
      <c r="F8" s="10" t="str">
        <f>IF($B8="","",IF(N($D8)&lt;=N($E8),"COMPRAR","OK"))</f>
        <v>OK</v>
      </c>
    </row>
    <row r="9" spans="1:6" x14ac:dyDescent="0.35">
      <c r="A9" s="9" t="s">
        <v>23</v>
      </c>
      <c r="B9" s="9" t="s">
        <v>25</v>
      </c>
      <c r="C9" s="9" t="s">
        <v>17</v>
      </c>
      <c r="D9" s="9">
        <v>0</v>
      </c>
      <c r="E9" s="9">
        <v>1</v>
      </c>
      <c r="F9" s="10" t="str">
        <f>IF($B9="","",IF(N($D9)&lt;=N($E9),"COMPRAR","OK"))</f>
        <v>COMPRAR</v>
      </c>
    </row>
    <row r="10" spans="1:6" x14ac:dyDescent="0.35">
      <c r="A10" s="9" t="s">
        <v>23</v>
      </c>
      <c r="B10" s="9" t="s">
        <v>26</v>
      </c>
      <c r="C10" s="9" t="s">
        <v>20</v>
      </c>
      <c r="D10" s="9">
        <v>2</v>
      </c>
      <c r="E10" s="9">
        <v>1</v>
      </c>
      <c r="F10" s="10" t="str">
        <f>IF($B10="","",IF(N($D10)&lt;=N($E10),"COMPRAR","OK"))</f>
        <v>OK</v>
      </c>
    </row>
    <row r="11" spans="1:6" x14ac:dyDescent="0.35">
      <c r="A11" s="9" t="s">
        <v>27</v>
      </c>
      <c r="B11" s="9" t="s">
        <v>28</v>
      </c>
      <c r="C11" s="9" t="s">
        <v>29</v>
      </c>
      <c r="D11" s="9">
        <v>8</v>
      </c>
      <c r="E11" s="9">
        <v>6</v>
      </c>
      <c r="F11" s="10" t="str">
        <f>IF($B11="","",IF(N($D11)&lt;=N($E11),"COMPRAR","OK"))</f>
        <v>OK</v>
      </c>
    </row>
    <row r="12" spans="1:6" x14ac:dyDescent="0.35">
      <c r="A12" s="9" t="s">
        <v>27</v>
      </c>
      <c r="B12" s="9" t="s">
        <v>30</v>
      </c>
      <c r="C12" s="9" t="s">
        <v>20</v>
      </c>
      <c r="D12" s="9">
        <v>1</v>
      </c>
      <c r="E12" s="9">
        <v>2</v>
      </c>
      <c r="F12" s="10" t="str">
        <f>IF($B12="","",IF(N($D12)&lt;=N($E12),"COMPRAR","OK"))</f>
        <v>COMPRAR</v>
      </c>
    </row>
    <row r="13" spans="1:6" x14ac:dyDescent="0.35">
      <c r="A13" s="9" t="s">
        <v>27</v>
      </c>
      <c r="B13" s="9" t="s">
        <v>31</v>
      </c>
      <c r="C13" s="9" t="s">
        <v>20</v>
      </c>
      <c r="D13" s="9">
        <v>4</v>
      </c>
      <c r="E13" s="9">
        <v>3</v>
      </c>
      <c r="F13" s="10" t="str">
        <f>IF($B13="","",IF(N($D13)&lt;=N($E13),"COMPRAR","OK"))</f>
        <v>OK</v>
      </c>
    </row>
    <row r="14" spans="1:6" x14ac:dyDescent="0.35">
      <c r="A14" s="9" t="s">
        <v>15</v>
      </c>
      <c r="B14" s="9" t="s">
        <v>32</v>
      </c>
      <c r="C14" s="9" t="s">
        <v>33</v>
      </c>
      <c r="D14" s="9">
        <v>5</v>
      </c>
      <c r="E14" s="9">
        <v>4</v>
      </c>
      <c r="F14" s="10" t="str">
        <f>IF($B14="","",IF(N($D14)&lt;=N($E14),"COMPRAR","OK"))</f>
        <v>OK</v>
      </c>
    </row>
    <row r="15" spans="1:6" x14ac:dyDescent="0.35">
      <c r="A15" s="9" t="s">
        <v>23</v>
      </c>
      <c r="B15" s="9" t="s">
        <v>34</v>
      </c>
      <c r="C15" s="9" t="s">
        <v>20</v>
      </c>
      <c r="D15" s="9">
        <v>1</v>
      </c>
      <c r="E15" s="9">
        <v>1</v>
      </c>
      <c r="F15" s="10" t="str">
        <f>IF($B15="","",IF(N($D15)&lt;=N($E15),"COMPRAR","OK"))</f>
        <v>COMPRAR</v>
      </c>
    </row>
    <row r="16" spans="1:6" x14ac:dyDescent="0.35">
      <c r="A16" s="9"/>
      <c r="B16" s="9"/>
      <c r="C16" s="9"/>
      <c r="D16" s="9"/>
      <c r="E16" s="9"/>
      <c r="F16" s="10" t="str">
        <f>IF($B16="","",IF(N($D16)&lt;=N($E16),"COMPRAR","OK"))</f>
        <v/>
      </c>
    </row>
    <row r="17" spans="1:6" x14ac:dyDescent="0.35">
      <c r="A17" s="9"/>
      <c r="B17" s="9"/>
      <c r="C17" s="9"/>
      <c r="D17" s="9"/>
      <c r="E17" s="9"/>
      <c r="F17" s="10" t="str">
        <f>IF($B17="","",IF(N($D17)&lt;=N($E17),"COMPRAR","OK"))</f>
        <v/>
      </c>
    </row>
    <row r="18" spans="1:6" x14ac:dyDescent="0.35">
      <c r="A18" s="9"/>
      <c r="B18" s="9"/>
      <c r="C18" s="9"/>
      <c r="D18" s="9"/>
      <c r="E18" s="9"/>
      <c r="F18" s="10" t="str">
        <f>IF($B18="","",IF(N($D18)&lt;=N($E18),"COMPRAR","OK"))</f>
        <v/>
      </c>
    </row>
    <row r="19" spans="1:6" x14ac:dyDescent="0.35">
      <c r="A19" s="9"/>
      <c r="B19" s="9"/>
      <c r="C19" s="9"/>
      <c r="D19" s="9"/>
      <c r="E19" s="9"/>
      <c r="F19" s="10" t="str">
        <f>IF($B19="","",IF(N($D19)&lt;=N($E19),"COMPRAR","OK"))</f>
        <v/>
      </c>
    </row>
    <row r="20" spans="1:6" x14ac:dyDescent="0.35">
      <c r="A20" s="9"/>
      <c r="B20" s="9"/>
      <c r="C20" s="9"/>
      <c r="D20" s="9"/>
      <c r="E20" s="9"/>
      <c r="F20" s="10" t="str">
        <f>IF($B20="","",IF(N($D20)&lt;=N($E20),"COMPRAR","OK"))</f>
        <v/>
      </c>
    </row>
    <row r="21" spans="1:6" x14ac:dyDescent="0.35">
      <c r="A21" s="9"/>
      <c r="B21" s="9"/>
      <c r="C21" s="9"/>
      <c r="D21" s="9"/>
      <c r="E21" s="9"/>
      <c r="F21" s="10" t="str">
        <f>IF($B21="","",IF(N($D21)&lt;=N($E21),"COMPRAR","OK"))</f>
        <v/>
      </c>
    </row>
    <row r="22" spans="1:6" x14ac:dyDescent="0.35">
      <c r="A22" s="9"/>
      <c r="B22" s="9"/>
      <c r="C22" s="9"/>
      <c r="D22" s="9"/>
      <c r="E22" s="9"/>
      <c r="F22" s="10" t="str">
        <f>IF($B22="","",IF(N($D22)&lt;=N($E22),"COMPRAR","OK"))</f>
        <v/>
      </c>
    </row>
    <row r="23" spans="1:6" x14ac:dyDescent="0.35">
      <c r="A23" s="9"/>
      <c r="B23" s="9"/>
      <c r="C23" s="9"/>
      <c r="D23" s="9"/>
      <c r="E23" s="9"/>
      <c r="F23" s="10" t="str">
        <f>IF($B23="","",IF(N($D23)&lt;=N($E23),"COMPRAR","OK"))</f>
        <v/>
      </c>
    </row>
    <row r="24" spans="1:6" x14ac:dyDescent="0.35">
      <c r="A24" s="9"/>
      <c r="B24" s="9"/>
      <c r="C24" s="9"/>
      <c r="D24" s="9"/>
      <c r="E24" s="9"/>
      <c r="F24" s="10" t="str">
        <f>IF($B24="","",IF(N($D24)&lt;=N($E24),"COMPRAR","OK"))</f>
        <v/>
      </c>
    </row>
    <row r="25" spans="1:6" x14ac:dyDescent="0.35">
      <c r="A25" s="9"/>
      <c r="B25" s="9"/>
      <c r="C25" s="9"/>
      <c r="D25" s="9"/>
      <c r="E25" s="9"/>
      <c r="F25" s="10" t="str">
        <f>IF($B25="","",IF(N($D25)&lt;=N($E25),"COMPRAR","OK"))</f>
        <v/>
      </c>
    </row>
    <row r="26" spans="1:6" x14ac:dyDescent="0.35">
      <c r="A26" s="9"/>
      <c r="B26" s="9"/>
      <c r="C26" s="9"/>
      <c r="D26" s="9"/>
      <c r="E26" s="9"/>
      <c r="F26" s="10" t="str">
        <f>IF($B26="","",IF(N($D26)&lt;=N($E26),"COMPRAR","OK"))</f>
        <v/>
      </c>
    </row>
    <row r="27" spans="1:6" x14ac:dyDescent="0.35">
      <c r="A27" s="9"/>
      <c r="B27" s="9"/>
      <c r="C27" s="9"/>
      <c r="D27" s="9"/>
      <c r="E27" s="9"/>
      <c r="F27" s="10" t="str">
        <f>IF($B27="","",IF(N($D27)&lt;=N($E27),"COMPRAR","OK"))</f>
        <v/>
      </c>
    </row>
    <row r="28" spans="1:6" x14ac:dyDescent="0.35">
      <c r="A28" s="9"/>
      <c r="B28" s="9"/>
      <c r="C28" s="9"/>
      <c r="D28" s="9"/>
      <c r="E28" s="9"/>
      <c r="F28" s="10" t="str">
        <f>IF($B28="","",IF(N($D28)&lt;=N($E28),"COMPRAR","OK"))</f>
        <v/>
      </c>
    </row>
    <row r="29" spans="1:6" x14ac:dyDescent="0.35">
      <c r="A29" s="9"/>
      <c r="B29" s="9"/>
      <c r="C29" s="9"/>
      <c r="D29" s="9"/>
      <c r="E29" s="9"/>
      <c r="F29" s="10" t="str">
        <f>IF($B29="","",IF(N($D29)&lt;=N($E29),"COMPRAR","OK"))</f>
        <v/>
      </c>
    </row>
    <row r="30" spans="1:6" x14ac:dyDescent="0.35">
      <c r="A30" s="9"/>
      <c r="B30" s="9"/>
      <c r="C30" s="9"/>
      <c r="D30" s="9"/>
      <c r="E30" s="9"/>
      <c r="F30" s="10" t="str">
        <f>IF($B30="","",IF(N($D30)&lt;=N($E30),"COMPRAR","OK"))</f>
        <v/>
      </c>
    </row>
    <row r="31" spans="1:6" x14ac:dyDescent="0.35">
      <c r="A31" s="9"/>
      <c r="B31" s="9"/>
      <c r="C31" s="9"/>
      <c r="D31" s="9"/>
      <c r="E31" s="9"/>
      <c r="F31" s="10" t="str">
        <f>IF($B31="","",IF(N($D31)&lt;=N($E31),"COMPRAR","OK"))</f>
        <v/>
      </c>
    </row>
    <row r="32" spans="1:6" x14ac:dyDescent="0.35">
      <c r="A32" s="9"/>
      <c r="B32" s="9"/>
      <c r="C32" s="9"/>
      <c r="D32" s="9"/>
      <c r="E32" s="9"/>
      <c r="F32" s="10" t="str">
        <f>IF($B32="","",IF(N($D32)&lt;=N($E32),"COMPRAR","OK"))</f>
        <v/>
      </c>
    </row>
    <row r="33" spans="1:6" x14ac:dyDescent="0.35">
      <c r="A33" s="9"/>
      <c r="B33" s="9"/>
      <c r="C33" s="9"/>
      <c r="D33" s="9"/>
      <c r="E33" s="9"/>
      <c r="F33" s="10" t="str">
        <f>IF($B33="","",IF(N($D33)&lt;=N($E33),"COMPRAR","OK"))</f>
        <v/>
      </c>
    </row>
    <row r="34" spans="1:6" x14ac:dyDescent="0.35">
      <c r="A34" s="9"/>
      <c r="B34" s="9"/>
      <c r="C34" s="9"/>
      <c r="D34" s="9"/>
      <c r="E34" s="9"/>
      <c r="F34" s="10" t="str">
        <f>IF($B34="","",IF(N($D34)&lt;=N($E34),"COMPRAR","OK"))</f>
        <v/>
      </c>
    </row>
    <row r="35" spans="1:6" x14ac:dyDescent="0.35">
      <c r="A35" s="9"/>
      <c r="B35" s="9"/>
      <c r="C35" s="9"/>
      <c r="D35" s="9"/>
      <c r="E35" s="9"/>
      <c r="F35" s="10" t="str">
        <f>IF($B35="","",IF(N($D35)&lt;=N($E35),"COMPRAR","OK"))</f>
        <v/>
      </c>
    </row>
    <row r="36" spans="1:6" x14ac:dyDescent="0.35">
      <c r="A36" s="9"/>
      <c r="B36" s="9"/>
      <c r="C36" s="9"/>
      <c r="D36" s="9"/>
      <c r="E36" s="9"/>
      <c r="F36" s="10" t="str">
        <f>IF($B36="","",IF(N($D36)&lt;=N($E36),"COMPRAR","OK"))</f>
        <v/>
      </c>
    </row>
    <row r="37" spans="1:6" x14ac:dyDescent="0.35">
      <c r="A37" s="9"/>
      <c r="B37" s="9"/>
      <c r="C37" s="9"/>
      <c r="D37" s="9"/>
      <c r="E37" s="9"/>
      <c r="F37" s="10" t="str">
        <f>IF($B37="","",IF(N($D37)&lt;=N($E37),"COMPRAR","OK"))</f>
        <v/>
      </c>
    </row>
    <row r="38" spans="1:6" x14ac:dyDescent="0.35">
      <c r="A38" s="9"/>
      <c r="B38" s="9"/>
      <c r="C38" s="9"/>
      <c r="D38" s="9"/>
      <c r="E38" s="9"/>
      <c r="F38" s="10" t="str">
        <f>IF($B38="","",IF(N($D38)&lt;=N($E38),"COMPRAR","OK"))</f>
        <v/>
      </c>
    </row>
    <row r="39" spans="1:6" x14ac:dyDescent="0.35">
      <c r="A39" s="9"/>
      <c r="B39" s="9"/>
      <c r="C39" s="9"/>
      <c r="D39" s="9"/>
      <c r="E39" s="9"/>
      <c r="F39" s="10" t="str">
        <f>IF($B39="","",IF(N($D39)&lt;=N($E39),"COMPRAR","OK"))</f>
        <v/>
      </c>
    </row>
    <row r="40" spans="1:6" x14ac:dyDescent="0.35">
      <c r="A40" s="9"/>
      <c r="B40" s="9"/>
      <c r="C40" s="9"/>
      <c r="D40" s="9"/>
      <c r="E40" s="9"/>
      <c r="F40" s="10" t="str">
        <f>IF($B40="","",IF(N($D40)&lt;=N($E40),"COMPRAR","OK"))</f>
        <v/>
      </c>
    </row>
    <row r="41" spans="1:6" x14ac:dyDescent="0.35">
      <c r="A41" s="9"/>
      <c r="B41" s="9"/>
      <c r="C41" s="9"/>
      <c r="D41" s="9"/>
      <c r="E41" s="9"/>
      <c r="F41" s="10" t="str">
        <f>IF($B41="","",IF(N($D41)&lt;=N($E41),"COMPRAR","OK"))</f>
        <v/>
      </c>
    </row>
    <row r="42" spans="1:6" x14ac:dyDescent="0.35">
      <c r="A42" s="9"/>
      <c r="B42" s="9"/>
      <c r="C42" s="9"/>
      <c r="D42" s="9"/>
      <c r="E42" s="9"/>
      <c r="F42" s="10" t="str">
        <f>IF($B42="","",IF(N($D42)&lt;=N($E42),"COMPRAR","OK"))</f>
        <v/>
      </c>
    </row>
    <row r="43" spans="1:6" x14ac:dyDescent="0.35">
      <c r="A43" s="9"/>
      <c r="B43" s="9"/>
      <c r="C43" s="9"/>
      <c r="D43" s="9"/>
      <c r="E43" s="9"/>
      <c r="F43" s="10" t="str">
        <f>IF($B43="","",IF(N($D43)&lt;=N($E43),"COMPRAR","OK"))</f>
        <v/>
      </c>
    </row>
    <row r="44" spans="1:6" x14ac:dyDescent="0.35">
      <c r="A44" s="9"/>
      <c r="B44" s="9"/>
      <c r="C44" s="9"/>
      <c r="D44" s="9"/>
      <c r="E44" s="9"/>
      <c r="F44" s="10" t="str">
        <f>IF($B44="","",IF(N($D44)&lt;=N($E44),"COMPRAR","OK"))</f>
        <v/>
      </c>
    </row>
    <row r="45" spans="1:6" x14ac:dyDescent="0.35">
      <c r="A45" s="9"/>
      <c r="B45" s="9"/>
      <c r="C45" s="9"/>
      <c r="D45" s="9"/>
      <c r="E45" s="9"/>
      <c r="F45" s="10" t="str">
        <f>IF($B45="","",IF(N($D45)&lt;=N($E45),"COMPRAR","OK"))</f>
        <v/>
      </c>
    </row>
    <row r="46" spans="1:6" x14ac:dyDescent="0.35">
      <c r="A46" s="9"/>
      <c r="B46" s="9"/>
      <c r="C46" s="9"/>
      <c r="D46" s="9"/>
      <c r="E46" s="9"/>
      <c r="F46" s="10" t="str">
        <f>IF($B46="","",IF(N($D46)&lt;=N($E46),"COMPRAR","OK"))</f>
        <v/>
      </c>
    </row>
    <row r="47" spans="1:6" x14ac:dyDescent="0.35">
      <c r="A47" s="9"/>
      <c r="B47" s="9"/>
      <c r="C47" s="9"/>
      <c r="D47" s="9"/>
      <c r="E47" s="9"/>
      <c r="F47" s="10" t="str">
        <f>IF($B47="","",IF(N($D47)&lt;=N($E47),"COMPRAR","OK"))</f>
        <v/>
      </c>
    </row>
    <row r="48" spans="1:6" x14ac:dyDescent="0.35">
      <c r="A48" s="9"/>
      <c r="B48" s="9"/>
      <c r="C48" s="9"/>
      <c r="D48" s="9"/>
      <c r="E48" s="9"/>
      <c r="F48" s="10" t="str">
        <f>IF($B48="","",IF(N($D48)&lt;=N($E48),"COMPRAR","OK"))</f>
        <v/>
      </c>
    </row>
    <row r="49" spans="1:6" x14ac:dyDescent="0.35">
      <c r="A49" s="9"/>
      <c r="B49" s="9"/>
      <c r="C49" s="9"/>
      <c r="D49" s="9"/>
      <c r="E49" s="9"/>
      <c r="F49" s="10" t="str">
        <f>IF($B49="","",IF(N($D49)&lt;=N($E49),"COMPRAR","OK"))</f>
        <v/>
      </c>
    </row>
    <row r="50" spans="1:6" x14ac:dyDescent="0.35">
      <c r="A50" s="9"/>
      <c r="B50" s="9"/>
      <c r="C50" s="9"/>
      <c r="D50" s="9"/>
      <c r="E50" s="9"/>
      <c r="F50" s="10" t="str">
        <f>IF($B50="","",IF(N($D50)&lt;=N($E50),"COMPRAR","OK"))</f>
        <v/>
      </c>
    </row>
    <row r="51" spans="1:6" x14ac:dyDescent="0.35">
      <c r="A51" s="9"/>
      <c r="B51" s="9"/>
      <c r="C51" s="9"/>
      <c r="D51" s="9"/>
      <c r="E51" s="9"/>
      <c r="F51" s="10" t="str">
        <f>IF($B51="","",IF(N($D51)&lt;=N($E51),"COMPRAR","OK"))</f>
        <v/>
      </c>
    </row>
    <row r="52" spans="1:6" x14ac:dyDescent="0.35">
      <c r="A52" s="9"/>
      <c r="B52" s="9"/>
      <c r="C52" s="9"/>
      <c r="D52" s="9"/>
      <c r="E52" s="9"/>
      <c r="F52" s="10" t="str">
        <f>IF($B52="","",IF(N($D52)&lt;=N($E52),"COMPRAR","OK"))</f>
        <v/>
      </c>
    </row>
    <row r="53" spans="1:6" x14ac:dyDescent="0.35">
      <c r="A53" s="9"/>
      <c r="B53" s="9"/>
      <c r="C53" s="9"/>
      <c r="D53" s="9"/>
      <c r="E53" s="9"/>
      <c r="F53" s="10" t="str">
        <f>IF($B53="","",IF(N($D53)&lt;=N($E53),"COMPRAR","OK"))</f>
        <v/>
      </c>
    </row>
    <row r="54" spans="1:6" x14ac:dyDescent="0.35">
      <c r="A54" s="9"/>
      <c r="B54" s="9"/>
      <c r="C54" s="9"/>
      <c r="D54" s="9"/>
      <c r="E54" s="9"/>
      <c r="F54" s="10" t="str">
        <f>IF($B54="","",IF(N($D54)&lt;=N($E54),"COMPRAR","OK"))</f>
        <v/>
      </c>
    </row>
    <row r="55" spans="1:6" x14ac:dyDescent="0.35">
      <c r="A55" s="9"/>
      <c r="B55" s="9"/>
      <c r="C55" s="9"/>
      <c r="D55" s="9"/>
      <c r="E55" s="9"/>
      <c r="F55" s="10" t="str">
        <f>IF($B55="","",IF(N($D55)&lt;=N($E55),"COMPRAR","OK"))</f>
        <v/>
      </c>
    </row>
    <row r="56" spans="1:6" x14ac:dyDescent="0.35">
      <c r="A56" s="9"/>
      <c r="B56" s="9"/>
      <c r="C56" s="9"/>
      <c r="D56" s="9"/>
      <c r="E56" s="9"/>
      <c r="F56" s="10" t="str">
        <f>IF($B56="","",IF(N($D56)&lt;=N($E56),"COMPRAR","OK"))</f>
        <v/>
      </c>
    </row>
    <row r="57" spans="1:6" x14ac:dyDescent="0.35">
      <c r="A57" s="9"/>
      <c r="B57" s="9"/>
      <c r="C57" s="9"/>
      <c r="D57" s="9"/>
      <c r="E57" s="9"/>
      <c r="F57" s="10" t="str">
        <f>IF($B57="","",IF(N($D57)&lt;=N($E57),"COMPRAR","OK"))</f>
        <v/>
      </c>
    </row>
    <row r="58" spans="1:6" x14ac:dyDescent="0.35">
      <c r="A58" s="9"/>
      <c r="B58" s="9"/>
      <c r="C58" s="9"/>
      <c r="D58" s="9"/>
      <c r="E58" s="9"/>
      <c r="F58" s="10" t="str">
        <f>IF($B58="","",IF(N($D58)&lt;=N($E58),"COMPRAR","OK"))</f>
        <v/>
      </c>
    </row>
    <row r="59" spans="1:6" x14ac:dyDescent="0.35">
      <c r="A59" s="9"/>
      <c r="B59" s="9"/>
      <c r="C59" s="9"/>
      <c r="D59" s="9"/>
      <c r="E59" s="9"/>
      <c r="F59" s="10" t="str">
        <f>IF($B59="","",IF(N($D59)&lt;=N($E59),"COMPRAR","OK"))</f>
        <v/>
      </c>
    </row>
    <row r="60" spans="1:6" x14ac:dyDescent="0.35">
      <c r="A60" s="9"/>
      <c r="B60" s="9"/>
      <c r="C60" s="9"/>
      <c r="D60" s="9"/>
      <c r="E60" s="9"/>
      <c r="F60" s="10" t="str">
        <f>IF($B60="","",IF(N($D60)&lt;=N($E60),"COMPRAR","OK"))</f>
        <v/>
      </c>
    </row>
    <row r="61" spans="1:6" x14ac:dyDescent="0.35">
      <c r="A61" s="9"/>
      <c r="B61" s="9"/>
      <c r="C61" s="9"/>
      <c r="D61" s="9"/>
      <c r="E61" s="9"/>
      <c r="F61" s="10" t="str">
        <f>IF($B61="","",IF(N($D61)&lt;=N($E61),"COMPRAR","OK"))</f>
        <v/>
      </c>
    </row>
    <row r="62" spans="1:6" x14ac:dyDescent="0.35">
      <c r="A62" s="9"/>
      <c r="B62" s="9"/>
      <c r="C62" s="9"/>
      <c r="D62" s="9"/>
      <c r="E62" s="9"/>
      <c r="F62" s="10" t="str">
        <f>IF($B62="","",IF(N($D62)&lt;=N($E62),"COMPRAR","OK"))</f>
        <v/>
      </c>
    </row>
    <row r="63" spans="1:6" x14ac:dyDescent="0.35">
      <c r="A63" s="9"/>
      <c r="B63" s="9"/>
      <c r="C63" s="9"/>
      <c r="D63" s="9"/>
      <c r="E63" s="9"/>
      <c r="F63" s="10" t="str">
        <f>IF($B63="","",IF(N($D63)&lt;=N($E63),"COMPRAR","OK"))</f>
        <v/>
      </c>
    </row>
    <row r="64" spans="1:6" x14ac:dyDescent="0.35">
      <c r="A64" s="9"/>
      <c r="B64" s="9"/>
      <c r="C64" s="9"/>
      <c r="D64" s="9"/>
      <c r="E64" s="9"/>
      <c r="F64" s="10" t="str">
        <f>IF($B64="","",IF(N($D64)&lt;=N($E64),"COMPRAR","OK"))</f>
        <v/>
      </c>
    </row>
    <row r="65" spans="1:6" x14ac:dyDescent="0.35">
      <c r="A65" s="9"/>
      <c r="B65" s="9"/>
      <c r="C65" s="9"/>
      <c r="D65" s="9"/>
      <c r="E65" s="9"/>
      <c r="F65" s="10" t="str">
        <f>IF($B65="","",IF(N($D65)&lt;=N($E65),"COMPRAR","OK"))</f>
        <v/>
      </c>
    </row>
    <row r="66" spans="1:6" x14ac:dyDescent="0.35">
      <c r="A66" s="9"/>
      <c r="B66" s="9"/>
      <c r="C66" s="9"/>
      <c r="D66" s="9"/>
      <c r="E66" s="9"/>
      <c r="F66" s="10" t="str">
        <f>IF($B66="","",IF(N($D66)&lt;=N($E66),"COMPRAR","OK"))</f>
        <v/>
      </c>
    </row>
    <row r="67" spans="1:6" x14ac:dyDescent="0.35">
      <c r="A67" s="9"/>
      <c r="B67" s="9"/>
      <c r="C67" s="9"/>
      <c r="D67" s="9"/>
      <c r="E67" s="9"/>
      <c r="F67" s="10" t="str">
        <f>IF($B67="","",IF(N($D67)&lt;=N($E67),"COMPRAR","OK"))</f>
        <v/>
      </c>
    </row>
    <row r="68" spans="1:6" x14ac:dyDescent="0.35">
      <c r="A68" s="9"/>
      <c r="B68" s="9"/>
      <c r="C68" s="9"/>
      <c r="D68" s="9"/>
      <c r="E68" s="9"/>
      <c r="F68" s="10" t="str">
        <f>IF($B68="","",IF(N($D68)&lt;=N($E68),"COMPRAR","OK"))</f>
        <v/>
      </c>
    </row>
    <row r="69" spans="1:6" x14ac:dyDescent="0.35">
      <c r="A69" s="9"/>
      <c r="B69" s="9"/>
      <c r="C69" s="9"/>
      <c r="D69" s="9"/>
      <c r="E69" s="9"/>
      <c r="F69" s="10" t="str">
        <f>IF($B69="","",IF(N($D69)&lt;=N($E69),"COMPRAR","OK"))</f>
        <v/>
      </c>
    </row>
    <row r="70" spans="1:6" x14ac:dyDescent="0.35">
      <c r="A70" s="9"/>
      <c r="B70" s="9"/>
      <c r="C70" s="9"/>
      <c r="D70" s="9"/>
      <c r="E70" s="9"/>
      <c r="F70" s="10" t="str">
        <f>IF($B70="","",IF(N($D70)&lt;=N($E70),"COMPRAR","OK"))</f>
        <v/>
      </c>
    </row>
    <row r="71" spans="1:6" x14ac:dyDescent="0.35">
      <c r="A71" s="9"/>
      <c r="B71" s="9"/>
      <c r="C71" s="9"/>
      <c r="D71" s="9"/>
      <c r="E71" s="9"/>
      <c r="F71" s="10" t="str">
        <f>IF($B71="","",IF(N($D71)&lt;=N($E71),"COMPRAR","OK"))</f>
        <v/>
      </c>
    </row>
    <row r="72" spans="1:6" x14ac:dyDescent="0.35">
      <c r="A72" s="9"/>
      <c r="B72" s="9"/>
      <c r="C72" s="9"/>
      <c r="D72" s="9"/>
      <c r="E72" s="9"/>
      <c r="F72" s="10" t="str">
        <f>IF($B72="","",IF(N($D72)&lt;=N($E72),"COMPRAR","OK"))</f>
        <v/>
      </c>
    </row>
    <row r="73" spans="1:6" x14ac:dyDescent="0.35">
      <c r="A73" s="9"/>
      <c r="B73" s="9"/>
      <c r="C73" s="9"/>
      <c r="D73" s="9"/>
      <c r="E73" s="9"/>
      <c r="F73" s="10" t="str">
        <f>IF($B73="","",IF(N($D73)&lt;=N($E73),"COMPRAR","OK"))</f>
        <v/>
      </c>
    </row>
    <row r="74" spans="1:6" x14ac:dyDescent="0.35">
      <c r="A74" s="9"/>
      <c r="B74" s="9"/>
      <c r="C74" s="9"/>
      <c r="D74" s="9"/>
      <c r="E74" s="9"/>
      <c r="F74" s="10" t="str">
        <f>IF($B74="","",IF(N($D74)&lt;=N($E74),"COMPRAR","OK"))</f>
        <v/>
      </c>
    </row>
    <row r="75" spans="1:6" x14ac:dyDescent="0.35">
      <c r="A75" s="9"/>
      <c r="B75" s="9"/>
      <c r="C75" s="9"/>
      <c r="D75" s="9"/>
      <c r="E75" s="9"/>
      <c r="F75" s="10" t="str">
        <f>IF($B75="","",IF(N($D75)&lt;=N($E75),"COMPRAR","OK"))</f>
        <v/>
      </c>
    </row>
    <row r="76" spans="1:6" x14ac:dyDescent="0.35">
      <c r="A76" s="9"/>
      <c r="B76" s="9"/>
      <c r="C76" s="9"/>
      <c r="D76" s="9"/>
      <c r="E76" s="9"/>
      <c r="F76" s="10" t="str">
        <f>IF($B76="","",IF(N($D76)&lt;=N($E76),"COMPRAR","OK"))</f>
        <v/>
      </c>
    </row>
    <row r="77" spans="1:6" x14ac:dyDescent="0.35">
      <c r="A77" s="9"/>
      <c r="B77" s="9"/>
      <c r="C77" s="9"/>
      <c r="D77" s="9"/>
      <c r="E77" s="9"/>
      <c r="F77" s="10" t="str">
        <f>IF($B77="","",IF(N($D77)&lt;=N($E77),"COMPRAR","OK"))</f>
        <v/>
      </c>
    </row>
    <row r="78" spans="1:6" x14ac:dyDescent="0.35">
      <c r="A78" s="9"/>
      <c r="B78" s="9"/>
      <c r="C78" s="9"/>
      <c r="D78" s="9"/>
      <c r="E78" s="9"/>
      <c r="F78" s="10" t="str">
        <f>IF($B78="","",IF(N($D78)&lt;=N($E78),"COMPRAR","OK"))</f>
        <v/>
      </c>
    </row>
    <row r="79" spans="1:6" x14ac:dyDescent="0.35">
      <c r="A79" s="9"/>
      <c r="B79" s="9"/>
      <c r="C79" s="9"/>
      <c r="D79" s="9"/>
      <c r="E79" s="9"/>
      <c r="F79" s="10" t="str">
        <f>IF($B79="","",IF(N($D79)&lt;=N($E79),"COMPRAR","OK"))</f>
        <v/>
      </c>
    </row>
    <row r="80" spans="1:6" x14ac:dyDescent="0.35">
      <c r="A80" s="9"/>
      <c r="B80" s="9"/>
      <c r="C80" s="9"/>
      <c r="D80" s="9"/>
      <c r="E80" s="9"/>
      <c r="F80" s="10" t="str">
        <f>IF($B80="","",IF(N($D80)&lt;=N($E80),"COMPRAR","OK"))</f>
        <v/>
      </c>
    </row>
    <row r="81" spans="1:6" x14ac:dyDescent="0.35">
      <c r="A81" s="9"/>
      <c r="B81" s="9"/>
      <c r="C81" s="9"/>
      <c r="D81" s="9"/>
      <c r="E81" s="9"/>
      <c r="F81" s="10" t="str">
        <f>IF($B81="","",IF(N($D81)&lt;=N($E81),"COMPRAR","OK"))</f>
        <v/>
      </c>
    </row>
    <row r="82" spans="1:6" x14ac:dyDescent="0.35">
      <c r="A82" s="9"/>
      <c r="B82" s="9"/>
      <c r="C82" s="9"/>
      <c r="D82" s="9"/>
      <c r="E82" s="9"/>
      <c r="F82" s="10" t="str">
        <f>IF($B82="","",IF(N($D82)&lt;=N($E82),"COMPRAR","OK"))</f>
        <v/>
      </c>
    </row>
    <row r="83" spans="1:6" x14ac:dyDescent="0.35">
      <c r="A83" s="9"/>
      <c r="B83" s="9"/>
      <c r="C83" s="9"/>
      <c r="D83" s="9"/>
      <c r="E83" s="9"/>
      <c r="F83" s="10" t="str">
        <f>IF($B83="","",IF(N($D83)&lt;=N($E83),"COMPRAR","OK"))</f>
        <v/>
      </c>
    </row>
    <row r="84" spans="1:6" x14ac:dyDescent="0.35">
      <c r="A84" s="9"/>
      <c r="B84" s="9"/>
      <c r="C84" s="9"/>
      <c r="D84" s="9"/>
      <c r="E84" s="9"/>
      <c r="F84" s="10" t="str">
        <f>IF($B84="","",IF(N($D84)&lt;=N($E84),"COMPRAR","OK"))</f>
        <v/>
      </c>
    </row>
    <row r="85" spans="1:6" x14ac:dyDescent="0.35">
      <c r="A85" s="9"/>
      <c r="B85" s="9"/>
      <c r="C85" s="9"/>
      <c r="D85" s="9"/>
      <c r="E85" s="9"/>
      <c r="F85" s="10" t="str">
        <f>IF($B85="","",IF(N($D85)&lt;=N($E85),"COMPRAR","OK"))</f>
        <v/>
      </c>
    </row>
    <row r="86" spans="1:6" x14ac:dyDescent="0.35">
      <c r="A86" s="9"/>
      <c r="B86" s="9"/>
      <c r="C86" s="9"/>
      <c r="D86" s="9"/>
      <c r="E86" s="9"/>
      <c r="F86" s="10" t="str">
        <f>IF($B86="","",IF(N($D86)&lt;=N($E86),"COMPRAR","OK"))</f>
        <v/>
      </c>
    </row>
    <row r="87" spans="1:6" x14ac:dyDescent="0.35">
      <c r="A87" s="9"/>
      <c r="B87" s="9"/>
      <c r="C87" s="9"/>
      <c r="D87" s="9"/>
      <c r="E87" s="9"/>
      <c r="F87" s="10" t="str">
        <f>IF($B87="","",IF(N($D87)&lt;=N($E87),"COMPRAR","OK"))</f>
        <v/>
      </c>
    </row>
    <row r="88" spans="1:6" x14ac:dyDescent="0.35">
      <c r="A88" s="9"/>
      <c r="B88" s="9"/>
      <c r="C88" s="9"/>
      <c r="D88" s="9"/>
      <c r="E88" s="9"/>
      <c r="F88" s="10" t="str">
        <f>IF($B88="","",IF(N($D88)&lt;=N($E88),"COMPRAR","OK"))</f>
        <v/>
      </c>
    </row>
    <row r="89" spans="1:6" x14ac:dyDescent="0.35">
      <c r="A89" s="9"/>
      <c r="B89" s="9"/>
      <c r="C89" s="9"/>
      <c r="D89" s="9"/>
      <c r="E89" s="9"/>
      <c r="F89" s="10" t="str">
        <f>IF($B89="","",IF(N($D89)&lt;=N($E89),"COMPRAR","OK"))</f>
        <v/>
      </c>
    </row>
    <row r="90" spans="1:6" x14ac:dyDescent="0.35">
      <c r="A90" s="9"/>
      <c r="B90" s="9"/>
      <c r="C90" s="9"/>
      <c r="D90" s="9"/>
      <c r="E90" s="9"/>
      <c r="F90" s="10" t="str">
        <f>IF($B90="","",IF(N($D90)&lt;=N($E90),"COMPRAR","OK"))</f>
        <v/>
      </c>
    </row>
    <row r="91" spans="1:6" x14ac:dyDescent="0.35">
      <c r="A91" s="9"/>
      <c r="B91" s="9"/>
      <c r="C91" s="9"/>
      <c r="D91" s="9"/>
      <c r="E91" s="9"/>
      <c r="F91" s="10" t="str">
        <f>IF($B91="","",IF(N($D91)&lt;=N($E91),"COMPRAR","OK"))</f>
        <v/>
      </c>
    </row>
    <row r="92" spans="1:6" x14ac:dyDescent="0.35">
      <c r="A92" s="9"/>
      <c r="B92" s="9"/>
      <c r="C92" s="9"/>
      <c r="D92" s="9"/>
      <c r="E92" s="9"/>
      <c r="F92" s="10" t="str">
        <f>IF($B92="","",IF(N($D92)&lt;=N($E92),"COMPRAR","OK"))</f>
        <v/>
      </c>
    </row>
    <row r="93" spans="1:6" x14ac:dyDescent="0.35">
      <c r="A93" s="9"/>
      <c r="B93" s="9"/>
      <c r="C93" s="9"/>
      <c r="D93" s="9"/>
      <c r="E93" s="9"/>
      <c r="F93" s="10" t="str">
        <f>IF($B93="","",IF(N($D93)&lt;=N($E93),"COMPRAR","OK"))</f>
        <v/>
      </c>
    </row>
    <row r="94" spans="1:6" x14ac:dyDescent="0.35">
      <c r="A94" s="9"/>
      <c r="B94" s="9"/>
      <c r="C94" s="9"/>
      <c r="D94" s="9"/>
      <c r="E94" s="9"/>
      <c r="F94" s="10" t="str">
        <f>IF($B94="","",IF(N($D94)&lt;=N($E94),"COMPRAR","OK"))</f>
        <v/>
      </c>
    </row>
    <row r="95" spans="1:6" x14ac:dyDescent="0.35">
      <c r="A95" s="9"/>
      <c r="B95" s="9"/>
      <c r="C95" s="9"/>
      <c r="D95" s="9"/>
      <c r="E95" s="9"/>
      <c r="F95" s="10" t="str">
        <f>IF($B95="","",IF(N($D95)&lt;=N($E95),"COMPRAR","OK"))</f>
        <v/>
      </c>
    </row>
    <row r="96" spans="1:6" x14ac:dyDescent="0.35">
      <c r="A96" s="9"/>
      <c r="B96" s="9"/>
      <c r="C96" s="9"/>
      <c r="D96" s="9"/>
      <c r="E96" s="9"/>
      <c r="F96" s="10" t="str">
        <f>IF($B96="","",IF(N($D96)&lt;=N($E96),"COMPRAR","OK"))</f>
        <v/>
      </c>
    </row>
    <row r="97" spans="1:6" x14ac:dyDescent="0.35">
      <c r="A97" s="9"/>
      <c r="B97" s="9"/>
      <c r="C97" s="9"/>
      <c r="D97" s="9"/>
      <c r="E97" s="9"/>
      <c r="F97" s="10" t="str">
        <f>IF($B97="","",IF(N($D97)&lt;=N($E97),"COMPRAR","OK"))</f>
        <v/>
      </c>
    </row>
    <row r="98" spans="1:6" x14ac:dyDescent="0.35">
      <c r="A98" s="9"/>
      <c r="B98" s="9"/>
      <c r="C98" s="9"/>
      <c r="D98" s="9"/>
      <c r="E98" s="9"/>
      <c r="F98" s="10" t="str">
        <f>IF($B98="","",IF(N($D98)&lt;=N($E98),"COMPRAR","OK"))</f>
        <v/>
      </c>
    </row>
    <row r="99" spans="1:6" x14ac:dyDescent="0.35">
      <c r="A99" s="9"/>
      <c r="B99" s="9"/>
      <c r="C99" s="9"/>
      <c r="D99" s="9"/>
      <c r="E99" s="9"/>
      <c r="F99" s="10" t="str">
        <f>IF($B99="","",IF(N($D99)&lt;=N($E99),"COMPRAR","OK"))</f>
        <v/>
      </c>
    </row>
    <row r="100" spans="1:6" x14ac:dyDescent="0.35">
      <c r="A100" s="9"/>
      <c r="B100" s="9"/>
      <c r="C100" s="9"/>
      <c r="D100" s="9"/>
      <c r="E100" s="9"/>
      <c r="F100" s="10" t="str">
        <f>IF($B100="","",IF(N($D100)&lt;=N($E100),"COMPRAR","OK"))</f>
        <v/>
      </c>
    </row>
    <row r="101" spans="1:6" x14ac:dyDescent="0.35">
      <c r="A101" s="9"/>
      <c r="B101" s="9"/>
      <c r="C101" s="9"/>
      <c r="D101" s="9"/>
      <c r="E101" s="9"/>
      <c r="F101" s="10" t="str">
        <f>IF($B101="","",IF(N($D101)&lt;=N($E101),"COMPRAR","OK"))</f>
        <v/>
      </c>
    </row>
    <row r="102" spans="1:6" x14ac:dyDescent="0.35">
      <c r="A102" s="9"/>
      <c r="B102" s="9"/>
      <c r="C102" s="9"/>
      <c r="D102" s="9"/>
      <c r="E102" s="9"/>
      <c r="F102" s="10" t="str">
        <f>IF($B102="","",IF(N($D102)&lt;=N($E102),"COMPRAR","OK"))</f>
        <v/>
      </c>
    </row>
    <row r="103" spans="1:6" x14ac:dyDescent="0.35">
      <c r="A103" s="9"/>
      <c r="B103" s="9"/>
      <c r="C103" s="9"/>
      <c r="D103" s="9"/>
      <c r="E103" s="9"/>
      <c r="F103" s="10" t="str">
        <f>IF($B103="","",IF(N($D103)&lt;=N($E103),"COMPRAR","OK"))</f>
        <v/>
      </c>
    </row>
    <row r="104" spans="1:6" x14ac:dyDescent="0.35">
      <c r="A104" s="9"/>
      <c r="B104" s="9"/>
      <c r="C104" s="9"/>
      <c r="D104" s="9"/>
      <c r="E104" s="9"/>
      <c r="F104" s="10" t="str">
        <f>IF($B104="","",IF(N($D104)&lt;=N($E104),"COMPRAR","OK"))</f>
        <v/>
      </c>
    </row>
    <row r="105" spans="1:6" x14ac:dyDescent="0.35">
      <c r="A105" s="9"/>
      <c r="B105" s="9"/>
      <c r="C105" s="9"/>
      <c r="D105" s="9"/>
      <c r="E105" s="9"/>
      <c r="F105" s="10" t="str">
        <f>IF($B105="","",IF(N($D105)&lt;=N($E105),"COMPRAR","OK"))</f>
        <v/>
      </c>
    </row>
    <row r="106" spans="1:6" x14ac:dyDescent="0.35">
      <c r="A106" s="9"/>
      <c r="B106" s="9"/>
      <c r="C106" s="9"/>
      <c r="D106" s="9"/>
      <c r="E106" s="9"/>
      <c r="F106" s="10" t="str">
        <f>IF($B106="","",IF(N($D106)&lt;=N($E106),"COMPRAR","OK"))</f>
        <v/>
      </c>
    </row>
    <row r="107" spans="1:6" x14ac:dyDescent="0.35">
      <c r="A107" s="9"/>
      <c r="B107" s="9"/>
      <c r="C107" s="9"/>
      <c r="D107" s="9"/>
      <c r="E107" s="9"/>
      <c r="F107" s="10" t="str">
        <f>IF($B107="","",IF(N($D107)&lt;=N($E107),"COMPRAR","OK"))</f>
        <v/>
      </c>
    </row>
    <row r="108" spans="1:6" x14ac:dyDescent="0.35">
      <c r="A108" s="9"/>
      <c r="B108" s="9"/>
      <c r="C108" s="9"/>
      <c r="D108" s="9"/>
      <c r="E108" s="9"/>
      <c r="F108" s="10" t="str">
        <f>IF($B108="","",IF(N($D108)&lt;=N($E108),"COMPRAR","OK"))</f>
        <v/>
      </c>
    </row>
    <row r="109" spans="1:6" x14ac:dyDescent="0.35">
      <c r="A109" s="9"/>
      <c r="B109" s="9"/>
      <c r="C109" s="9"/>
      <c r="D109" s="9"/>
      <c r="E109" s="9"/>
      <c r="F109" s="10" t="str">
        <f>IF($B109="","",IF(N($D109)&lt;=N($E109),"COMPRAR","OK"))</f>
        <v/>
      </c>
    </row>
    <row r="110" spans="1:6" x14ac:dyDescent="0.35">
      <c r="A110" s="9"/>
      <c r="B110" s="9"/>
      <c r="C110" s="9"/>
      <c r="D110" s="9"/>
      <c r="E110" s="9"/>
      <c r="F110" s="10" t="str">
        <f>IF($B110="","",IF(N($D110)&lt;=N($E110),"COMPRAR","OK"))</f>
        <v/>
      </c>
    </row>
    <row r="111" spans="1:6" x14ac:dyDescent="0.35">
      <c r="A111" s="9"/>
      <c r="B111" s="9"/>
      <c r="C111" s="9"/>
      <c r="D111" s="9"/>
      <c r="E111" s="9"/>
      <c r="F111" s="10" t="str">
        <f>IF($B111="","",IF(N($D111)&lt;=N($E111),"COMPRAR","OK"))</f>
        <v/>
      </c>
    </row>
    <row r="112" spans="1:6" x14ac:dyDescent="0.35">
      <c r="A112" s="9"/>
      <c r="B112" s="9"/>
      <c r="C112" s="9"/>
      <c r="D112" s="9"/>
      <c r="E112" s="9"/>
      <c r="F112" s="10" t="str">
        <f>IF($B112="","",IF(N($D112)&lt;=N($E112),"COMPRAR","OK"))</f>
        <v/>
      </c>
    </row>
    <row r="113" spans="1:6" x14ac:dyDescent="0.35">
      <c r="A113" s="9"/>
      <c r="B113" s="9"/>
      <c r="C113" s="9"/>
      <c r="D113" s="9"/>
      <c r="E113" s="9"/>
      <c r="F113" s="10" t="str">
        <f>IF($B113="","",IF(N($D113)&lt;=N($E113),"COMPRAR","OK"))</f>
        <v/>
      </c>
    </row>
    <row r="114" spans="1:6" x14ac:dyDescent="0.35">
      <c r="A114" s="9"/>
      <c r="B114" s="9"/>
      <c r="C114" s="9"/>
      <c r="D114" s="9"/>
      <c r="E114" s="9"/>
      <c r="F114" s="10" t="str">
        <f>IF($B114="","",IF(N($D114)&lt;=N($E114),"COMPRAR","OK"))</f>
        <v/>
      </c>
    </row>
    <row r="115" spans="1:6" x14ac:dyDescent="0.35">
      <c r="A115" s="9"/>
      <c r="B115" s="9"/>
      <c r="C115" s="9"/>
      <c r="D115" s="9"/>
      <c r="E115" s="9"/>
      <c r="F115" s="10" t="str">
        <f>IF($B115="","",IF(N($D115)&lt;=N($E115),"COMPRAR","OK"))</f>
        <v/>
      </c>
    </row>
    <row r="116" spans="1:6" x14ac:dyDescent="0.35">
      <c r="A116" s="9"/>
      <c r="B116" s="9"/>
      <c r="C116" s="9"/>
      <c r="D116" s="9"/>
      <c r="E116" s="9"/>
      <c r="F116" s="10" t="str">
        <f>IF($B116="","",IF(N($D116)&lt;=N($E116),"COMPRAR","OK"))</f>
        <v/>
      </c>
    </row>
    <row r="117" spans="1:6" x14ac:dyDescent="0.35">
      <c r="A117" s="9"/>
      <c r="B117" s="9"/>
      <c r="C117" s="9"/>
      <c r="D117" s="9"/>
      <c r="E117" s="9"/>
      <c r="F117" s="10" t="str">
        <f>IF($B117="","",IF(N($D117)&lt;=N($E117),"COMPRAR","OK"))</f>
        <v/>
      </c>
    </row>
    <row r="118" spans="1:6" x14ac:dyDescent="0.35">
      <c r="A118" s="9"/>
      <c r="B118" s="9"/>
      <c r="C118" s="9"/>
      <c r="D118" s="9"/>
      <c r="E118" s="9"/>
      <c r="F118" s="10" t="str">
        <f>IF($B118="","",IF(N($D118)&lt;=N($E118),"COMPRAR","OK"))</f>
        <v/>
      </c>
    </row>
    <row r="119" spans="1:6" x14ac:dyDescent="0.35">
      <c r="A119" s="9"/>
      <c r="B119" s="9"/>
      <c r="C119" s="9"/>
      <c r="D119" s="9"/>
      <c r="E119" s="9"/>
      <c r="F119" s="10" t="str">
        <f>IF($B119="","",IF(N($D119)&lt;=N($E119),"COMPRAR","OK"))</f>
        <v/>
      </c>
    </row>
    <row r="120" spans="1:6" x14ac:dyDescent="0.35">
      <c r="A120" s="9"/>
      <c r="B120" s="9"/>
      <c r="C120" s="9"/>
      <c r="D120" s="9"/>
      <c r="E120" s="9"/>
      <c r="F120" s="10" t="str">
        <f>IF($B120="","",IF(N($D120)&lt;=N($E120),"COMPRAR","OK"))</f>
        <v/>
      </c>
    </row>
    <row r="121" spans="1:6" x14ac:dyDescent="0.35">
      <c r="A121" s="9"/>
      <c r="B121" s="9"/>
      <c r="C121" s="9"/>
      <c r="D121" s="9"/>
      <c r="E121" s="9"/>
      <c r="F121" s="10" t="str">
        <f>IF($B121="","",IF(N($D121)&lt;=N($E121),"COMPRAR","OK"))</f>
        <v/>
      </c>
    </row>
    <row r="122" spans="1:6" x14ac:dyDescent="0.35">
      <c r="A122" s="9"/>
      <c r="B122" s="9"/>
      <c r="C122" s="9"/>
      <c r="D122" s="9"/>
      <c r="E122" s="9"/>
      <c r="F122" s="10" t="str">
        <f>IF($B122="","",IF(N($D122)&lt;=N($E122),"COMPRAR","OK"))</f>
        <v/>
      </c>
    </row>
    <row r="123" spans="1:6" x14ac:dyDescent="0.35">
      <c r="A123" s="9"/>
      <c r="B123" s="9"/>
      <c r="C123" s="9"/>
      <c r="D123" s="9"/>
      <c r="E123" s="9"/>
      <c r="F123" s="10" t="str">
        <f>IF($B123="","",IF(N($D123)&lt;=N($E123),"COMPRAR","OK"))</f>
        <v/>
      </c>
    </row>
    <row r="124" spans="1:6" x14ac:dyDescent="0.35">
      <c r="A124" s="9"/>
      <c r="B124" s="9"/>
      <c r="C124" s="9"/>
      <c r="D124" s="9"/>
      <c r="E124" s="9"/>
      <c r="F124" s="10" t="str">
        <f>IF($B124="","",IF(N($D124)&lt;=N($E124),"COMPRAR","OK"))</f>
        <v/>
      </c>
    </row>
    <row r="125" spans="1:6" x14ac:dyDescent="0.35">
      <c r="A125" s="9"/>
      <c r="B125" s="9"/>
      <c r="C125" s="9"/>
      <c r="D125" s="9"/>
      <c r="E125" s="9"/>
      <c r="F125" s="10" t="str">
        <f>IF($B125="","",IF(N($D125)&lt;=N($E125),"COMPRAR","OK"))</f>
        <v/>
      </c>
    </row>
    <row r="126" spans="1:6" x14ac:dyDescent="0.35">
      <c r="A126" s="9"/>
      <c r="B126" s="9"/>
      <c r="C126" s="9"/>
      <c r="D126" s="9"/>
      <c r="E126" s="9"/>
      <c r="F126" s="10" t="str">
        <f>IF($B126="","",IF(N($D126)&lt;=N($E126),"COMPRAR","OK"))</f>
        <v/>
      </c>
    </row>
    <row r="127" spans="1:6" x14ac:dyDescent="0.35">
      <c r="A127" s="9"/>
      <c r="B127" s="9"/>
      <c r="C127" s="9"/>
      <c r="D127" s="9"/>
      <c r="E127" s="9"/>
      <c r="F127" s="10" t="str">
        <f>IF($B127="","",IF(N($D127)&lt;=N($E127),"COMPRAR","OK"))</f>
        <v/>
      </c>
    </row>
    <row r="128" spans="1:6" x14ac:dyDescent="0.35">
      <c r="A128" s="9"/>
      <c r="B128" s="9"/>
      <c r="C128" s="9"/>
      <c r="D128" s="9"/>
      <c r="E128" s="9"/>
      <c r="F128" s="10" t="str">
        <f>IF($B128="","",IF(N($D128)&lt;=N($E128),"COMPRAR","OK"))</f>
        <v/>
      </c>
    </row>
    <row r="129" spans="1:6" x14ac:dyDescent="0.35">
      <c r="A129" s="9"/>
      <c r="B129" s="9"/>
      <c r="C129" s="9"/>
      <c r="D129" s="9"/>
      <c r="E129" s="9"/>
      <c r="F129" s="10" t="str">
        <f>IF($B129="","",IF(N($D129)&lt;=N($E129),"COMPRAR","OK"))</f>
        <v/>
      </c>
    </row>
    <row r="130" spans="1:6" x14ac:dyDescent="0.35">
      <c r="A130" s="9"/>
      <c r="B130" s="9"/>
      <c r="C130" s="9"/>
      <c r="D130" s="9"/>
      <c r="E130" s="9"/>
      <c r="F130" s="10" t="str">
        <f>IF($B130="","",IF(N($D130)&lt;=N($E130),"COMPRAR","OK"))</f>
        <v/>
      </c>
    </row>
    <row r="131" spans="1:6" x14ac:dyDescent="0.35">
      <c r="A131" s="9"/>
      <c r="B131" s="9"/>
      <c r="C131" s="9"/>
      <c r="D131" s="9"/>
      <c r="E131" s="9"/>
      <c r="F131" s="10" t="str">
        <f>IF($B131="","",IF(N($D131)&lt;=N($E131),"COMPRAR","OK"))</f>
        <v/>
      </c>
    </row>
    <row r="132" spans="1:6" x14ac:dyDescent="0.35">
      <c r="A132" s="9"/>
      <c r="B132" s="9"/>
      <c r="C132" s="9"/>
      <c r="D132" s="9"/>
      <c r="E132" s="9"/>
      <c r="F132" s="10" t="str">
        <f>IF($B132="","",IF(N($D132)&lt;=N($E132),"COMPRAR","OK"))</f>
        <v/>
      </c>
    </row>
    <row r="133" spans="1:6" x14ac:dyDescent="0.35">
      <c r="A133" s="9"/>
      <c r="B133" s="9"/>
      <c r="C133" s="9"/>
      <c r="D133" s="9"/>
      <c r="E133" s="9"/>
      <c r="F133" s="10" t="str">
        <f>IF($B133="","",IF(N($D133)&lt;=N($E133),"COMPRAR","OK"))</f>
        <v/>
      </c>
    </row>
    <row r="134" spans="1:6" x14ac:dyDescent="0.35">
      <c r="A134" s="9"/>
      <c r="B134" s="9"/>
      <c r="C134" s="9"/>
      <c r="D134" s="9"/>
      <c r="E134" s="9"/>
      <c r="F134" s="10" t="str">
        <f>IF($B134="","",IF(N($D134)&lt;=N($E134),"COMPRAR","OK"))</f>
        <v/>
      </c>
    </row>
    <row r="135" spans="1:6" x14ac:dyDescent="0.35">
      <c r="A135" s="9"/>
      <c r="B135" s="9"/>
      <c r="C135" s="9"/>
      <c r="D135" s="9"/>
      <c r="E135" s="9"/>
      <c r="F135" s="10" t="str">
        <f>IF($B135="","",IF(N($D135)&lt;=N($E135),"COMPRAR","OK"))</f>
        <v/>
      </c>
    </row>
    <row r="136" spans="1:6" x14ac:dyDescent="0.35">
      <c r="A136" s="9"/>
      <c r="B136" s="9"/>
      <c r="C136" s="9"/>
      <c r="D136" s="9"/>
      <c r="E136" s="9"/>
      <c r="F136" s="10" t="str">
        <f>IF($B136="","",IF(N($D136)&lt;=N($E136),"COMPRAR","OK"))</f>
        <v/>
      </c>
    </row>
    <row r="137" spans="1:6" x14ac:dyDescent="0.35">
      <c r="A137" s="9"/>
      <c r="B137" s="9"/>
      <c r="C137" s="9"/>
      <c r="D137" s="9"/>
      <c r="E137" s="9"/>
      <c r="F137" s="10" t="str">
        <f>IF($B137="","",IF(N($D137)&lt;=N($E137),"COMPRAR","OK"))</f>
        <v/>
      </c>
    </row>
    <row r="138" spans="1:6" x14ac:dyDescent="0.35">
      <c r="A138" s="9"/>
      <c r="B138" s="9"/>
      <c r="C138" s="9"/>
      <c r="D138" s="9"/>
      <c r="E138" s="9"/>
      <c r="F138" s="10" t="str">
        <f>IF($B138="","",IF(N($D138)&lt;=N($E138),"COMPRAR","OK"))</f>
        <v/>
      </c>
    </row>
    <row r="139" spans="1:6" x14ac:dyDescent="0.35">
      <c r="A139" s="9"/>
      <c r="B139" s="9"/>
      <c r="C139" s="9"/>
      <c r="D139" s="9"/>
      <c r="E139" s="9"/>
      <c r="F139" s="10" t="str">
        <f>IF($B139="","",IF(N($D139)&lt;=N($E139),"COMPRAR","OK"))</f>
        <v/>
      </c>
    </row>
    <row r="140" spans="1:6" x14ac:dyDescent="0.35">
      <c r="A140" s="9"/>
      <c r="B140" s="9"/>
      <c r="C140" s="9"/>
      <c r="D140" s="9"/>
      <c r="E140" s="9"/>
      <c r="F140" s="10" t="str">
        <f>IF($B140="","",IF(N($D140)&lt;=N($E140),"COMPRAR","OK"))</f>
        <v/>
      </c>
    </row>
    <row r="141" spans="1:6" x14ac:dyDescent="0.35">
      <c r="A141" s="9"/>
      <c r="B141" s="9"/>
      <c r="C141" s="9"/>
      <c r="D141" s="9"/>
      <c r="E141" s="9"/>
      <c r="F141" s="10" t="str">
        <f>IF($B141="","",IF(N($D141)&lt;=N($E141),"COMPRAR","OK"))</f>
        <v/>
      </c>
    </row>
    <row r="142" spans="1:6" x14ac:dyDescent="0.35">
      <c r="A142" s="9"/>
      <c r="B142" s="9"/>
      <c r="C142" s="9"/>
      <c r="D142" s="9"/>
      <c r="E142" s="9"/>
      <c r="F142" s="10" t="str">
        <f>IF($B142="","",IF(N($D142)&lt;=N($E142),"COMPRAR","OK"))</f>
        <v/>
      </c>
    </row>
    <row r="143" spans="1:6" x14ac:dyDescent="0.35">
      <c r="A143" s="9"/>
      <c r="B143" s="9"/>
      <c r="C143" s="9"/>
      <c r="D143" s="9"/>
      <c r="E143" s="9"/>
      <c r="F143" s="10" t="str">
        <f>IF($B143="","",IF(N($D143)&lt;=N($E143),"COMPRAR","OK"))</f>
        <v/>
      </c>
    </row>
    <row r="144" spans="1:6" x14ac:dyDescent="0.35">
      <c r="A144" s="9"/>
      <c r="B144" s="9"/>
      <c r="C144" s="9"/>
      <c r="D144" s="9"/>
      <c r="E144" s="9"/>
      <c r="F144" s="10" t="str">
        <f>IF($B144="","",IF(N($D144)&lt;=N($E144),"COMPRAR","OK"))</f>
        <v/>
      </c>
    </row>
    <row r="145" spans="1:6" x14ac:dyDescent="0.35">
      <c r="A145" s="9"/>
      <c r="B145" s="9"/>
      <c r="C145" s="9"/>
      <c r="D145" s="9"/>
      <c r="E145" s="9"/>
      <c r="F145" s="10" t="str">
        <f>IF($B145="","",IF(N($D145)&lt;=N($E145),"COMPRAR","OK"))</f>
        <v/>
      </c>
    </row>
    <row r="146" spans="1:6" x14ac:dyDescent="0.35">
      <c r="A146" s="9"/>
      <c r="B146" s="9"/>
      <c r="C146" s="9"/>
      <c r="D146" s="9"/>
      <c r="E146" s="9"/>
      <c r="F146" s="10" t="str">
        <f>IF($B146="","",IF(N($D146)&lt;=N($E146),"COMPRAR","OK"))</f>
        <v/>
      </c>
    </row>
    <row r="147" spans="1:6" x14ac:dyDescent="0.35">
      <c r="A147" s="9"/>
      <c r="B147" s="9"/>
      <c r="C147" s="9"/>
      <c r="D147" s="9"/>
      <c r="E147" s="9"/>
      <c r="F147" s="10" t="str">
        <f>IF($B147="","",IF(N($D147)&lt;=N($E147),"COMPRAR","OK"))</f>
        <v/>
      </c>
    </row>
    <row r="148" spans="1:6" x14ac:dyDescent="0.35">
      <c r="A148" s="9"/>
      <c r="B148" s="9"/>
      <c r="C148" s="9"/>
      <c r="D148" s="9"/>
      <c r="E148" s="9"/>
      <c r="F148" s="10" t="str">
        <f>IF($B148="","",IF(N($D148)&lt;=N($E148),"COMPRAR","OK"))</f>
        <v/>
      </c>
    </row>
    <row r="149" spans="1:6" x14ac:dyDescent="0.35">
      <c r="A149" s="9"/>
      <c r="B149" s="9"/>
      <c r="C149" s="9"/>
      <c r="D149" s="9"/>
      <c r="E149" s="9"/>
      <c r="F149" s="10" t="str">
        <f>IF($B149="","",IF(N($D149)&lt;=N($E149),"COMPRAR","OK"))</f>
        <v/>
      </c>
    </row>
    <row r="150" spans="1:6" x14ac:dyDescent="0.35">
      <c r="A150" s="9"/>
      <c r="B150" s="9"/>
      <c r="C150" s="9"/>
      <c r="D150" s="9"/>
      <c r="E150" s="9"/>
      <c r="F150" s="10" t="str">
        <f>IF($B150="","",IF(N($D150)&lt;=N($E150),"COMPRAR","OK"))</f>
        <v/>
      </c>
    </row>
    <row r="151" spans="1:6" x14ac:dyDescent="0.35">
      <c r="A151" s="9"/>
      <c r="B151" s="9"/>
      <c r="C151" s="9"/>
      <c r="D151" s="9"/>
      <c r="E151" s="9"/>
      <c r="F151" s="10" t="str">
        <f>IF($B151="","",IF(N($D151)&lt;=N($E151),"COMPRAR","OK"))</f>
        <v/>
      </c>
    </row>
    <row r="152" spans="1:6" x14ac:dyDescent="0.35">
      <c r="A152" s="9"/>
      <c r="B152" s="9"/>
      <c r="C152" s="9"/>
      <c r="D152" s="9"/>
      <c r="E152" s="9"/>
      <c r="F152" s="10" t="str">
        <f>IF($B152="","",IF(N($D152)&lt;=N($E152),"COMPRAR","OK"))</f>
        <v/>
      </c>
    </row>
    <row r="153" spans="1:6" x14ac:dyDescent="0.35">
      <c r="A153" s="9"/>
      <c r="B153" s="9"/>
      <c r="C153" s="9"/>
      <c r="D153" s="9"/>
      <c r="E153" s="9"/>
      <c r="F153" s="10" t="str">
        <f>IF($B153="","",IF(N($D153)&lt;=N($E153),"COMPRAR","OK"))</f>
        <v/>
      </c>
    </row>
  </sheetData>
  <sheetProtection sheet="1" objects="1" scenarios="1"/>
  <mergeCells count="2">
    <mergeCell ref="A1:F1"/>
    <mergeCell ref="A2:F2"/>
  </mergeCells>
  <conditionalFormatting sqref="A4:F153">
    <cfRule type="expression" dxfId="4" priority="1">
      <formula>$F4="COMPRAR"</formula>
    </cfRule>
  </conditionalFormatting>
  <conditionalFormatting sqref="F4:F153">
    <cfRule type="expression" dxfId="3" priority="2">
      <formula>$F4="COMPRAR"</formula>
    </cfRule>
  </conditionalFormatting>
  <dataValidations count="2">
    <dataValidation type="list" allowBlank="1" showInputMessage="1" promptTitle="Categoria" prompt="Escolha: Alimentos, Limpeza, Higiene pessoal ou Outros." sqref="A4:A153" xr:uid="{E65BD879-50FE-4865-B807-489A23A5F4DD}">
      <mc:AlternateContent xmlns:x12ac="http://schemas.microsoft.com/office/spreadsheetml/2011/1/ac" xmlns:mc="http://schemas.openxmlformats.org/markup-compatibility/2006">
        <mc:Choice Requires="x12ac">
          <x12ac:list>"Alimentos,Limpeza,Higiene pessoal,Outros"</x12ac:list>
        </mc:Choice>
        <mc:Fallback>
          <formula1>"Alimentos,Limpeza,Higiene pessoal,Outros"</formula1>
        </mc:Fallback>
      </mc:AlternateContent>
    </dataValidation>
    <dataValidation type="decimal" operator="greaterThanOrEqual" allowBlank="1" showInputMessage="1" showErrorMessage="1" errorTitle="Valor inválido" error="Digite apenas números. Ex.: 50 ou 12,5" promptTitle="Quantidade" prompt="Só números. Ex.: 2" sqref="D4:E153" xr:uid="{8E3159DF-A37A-4316-9A28-0B04B1CF9FE0}">
      <formula1>0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C119-3BDF-428E-83D7-B21419062C52}">
  <sheetPr>
    <tabColor rgb="FFB87333"/>
  </sheetPr>
  <dimension ref="A1:F5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" x14ac:dyDescent="0.35"/>
  <cols>
    <col min="1" max="1" width="28.77734375" style="1" customWidth="1"/>
    <col min="2" max="2" width="12.77734375" style="1" customWidth="1"/>
    <col min="3" max="5" width="13.77734375" style="1" customWidth="1"/>
    <col min="6" max="6" width="28.77734375" style="1" customWidth="1"/>
    <col min="7" max="16384" width="8.88671875" style="1"/>
  </cols>
  <sheetData>
    <row r="1" spans="1:6" ht="30" customHeight="1" x14ac:dyDescent="0.45">
      <c r="A1" s="3" t="s">
        <v>35</v>
      </c>
      <c r="B1" s="4"/>
      <c r="C1" s="4"/>
      <c r="D1" s="4"/>
      <c r="E1" s="4"/>
      <c r="F1" s="4"/>
    </row>
    <row r="2" spans="1:6" x14ac:dyDescent="0.35">
      <c r="A2" s="5" t="s">
        <v>36</v>
      </c>
      <c r="B2" s="2"/>
      <c r="C2" s="2"/>
      <c r="D2" s="2"/>
      <c r="E2" s="2"/>
      <c r="F2" s="2"/>
    </row>
    <row r="3" spans="1:6" ht="22.05" customHeight="1" x14ac:dyDescent="0.35">
      <c r="A3" s="8" t="s">
        <v>37</v>
      </c>
      <c r="B3" s="8" t="s">
        <v>38</v>
      </c>
      <c r="C3" s="8" t="s">
        <v>39</v>
      </c>
      <c r="D3" s="8" t="s">
        <v>40</v>
      </c>
      <c r="E3" s="8" t="s">
        <v>14</v>
      </c>
      <c r="F3" s="8" t="s">
        <v>41</v>
      </c>
    </row>
    <row r="4" spans="1:6" x14ac:dyDescent="0.35">
      <c r="A4" s="9" t="s">
        <v>42</v>
      </c>
      <c r="B4" s="11">
        <v>45838</v>
      </c>
      <c r="C4" s="9">
        <v>6</v>
      </c>
      <c r="D4" s="12">
        <f>IF(OR($B4="",$C4=""),"",EDATE($B4,$C4))</f>
        <v>46021</v>
      </c>
      <c r="E4" s="10" t="str">
        <f ca="1">IF($D4="","",IF($D4&lt;TODAY(),"ATRASADA",IF($D4&lt;=TODAY()+30,"AGENDE","Em dia")))</f>
        <v>ATRASADA</v>
      </c>
      <c r="F4" s="9"/>
    </row>
    <row r="5" spans="1:6" x14ac:dyDescent="0.35">
      <c r="A5" s="9" t="s">
        <v>43</v>
      </c>
      <c r="B5" s="11">
        <v>45658</v>
      </c>
      <c r="C5" s="9">
        <v>12</v>
      </c>
      <c r="D5" s="12">
        <f>IF(OR($B5="",$C5=""),"",EDATE($B5,$C5))</f>
        <v>46023</v>
      </c>
      <c r="E5" s="10" t="str">
        <f ca="1">IF($D5="","",IF($D5&lt;TODAY(),"ATRASADA",IF($D5&lt;=TODAY()+30,"AGENDE","Em dia")))</f>
        <v>ATRASADA</v>
      </c>
      <c r="F5" s="9"/>
    </row>
    <row r="6" spans="1:6" x14ac:dyDescent="0.35">
      <c r="A6" s="9" t="s">
        <v>44</v>
      </c>
      <c r="B6" s="11">
        <v>46000</v>
      </c>
      <c r="C6" s="9">
        <v>4</v>
      </c>
      <c r="D6" s="12">
        <f>IF(OR($B6="",$C6=""),"",EDATE($B6,$C6))</f>
        <v>46121</v>
      </c>
      <c r="E6" s="10" t="str">
        <f ca="1">IF($D6="","",IF($D6&lt;TODAY(),"ATRASADA",IF($D6&lt;=TODAY()+30,"AGENDE","Em dia")))</f>
        <v>ATRASADA</v>
      </c>
      <c r="F6" s="9"/>
    </row>
    <row r="7" spans="1:6" x14ac:dyDescent="0.35">
      <c r="A7" s="9" t="s">
        <v>45</v>
      </c>
      <c r="B7" s="11">
        <v>45900</v>
      </c>
      <c r="C7" s="9">
        <v>6</v>
      </c>
      <c r="D7" s="12">
        <f>IF(OR($B7="",$C7=""),"",EDATE($B7,$C7))</f>
        <v>46081</v>
      </c>
      <c r="E7" s="10" t="str">
        <f ca="1">IF($D7="","",IF($D7&lt;TODAY(),"ATRASADA",IF($D7&lt;=TODAY()+30,"AGENDE","Em dia")))</f>
        <v>ATRASADA</v>
      </c>
      <c r="F7" s="9"/>
    </row>
    <row r="8" spans="1:6" x14ac:dyDescent="0.35">
      <c r="A8" s="9" t="s">
        <v>46</v>
      </c>
      <c r="B8" s="11">
        <v>45500</v>
      </c>
      <c r="C8" s="9">
        <v>24</v>
      </c>
      <c r="D8" s="12">
        <f>IF(OR($B8="",$C8=""),"",EDATE($B8,$C8))</f>
        <v>46230</v>
      </c>
      <c r="E8" s="10" t="str">
        <f ca="1">IF($D8="","",IF($D8&lt;TODAY(),"ATRASADA",IF($D8&lt;=TODAY()+30,"AGENDE","Em dia")))</f>
        <v>AGENDE</v>
      </c>
      <c r="F8" s="9"/>
    </row>
    <row r="9" spans="1:6" x14ac:dyDescent="0.35">
      <c r="A9" s="9" t="s">
        <v>47</v>
      </c>
      <c r="B9" s="11">
        <v>46050</v>
      </c>
      <c r="C9" s="9">
        <v>6</v>
      </c>
      <c r="D9" s="12">
        <f>IF(OR($B9="",$C9=""),"",EDATE($B9,$C9))</f>
        <v>46231</v>
      </c>
      <c r="E9" s="10" t="str">
        <f ca="1">IF($D9="","",IF($D9&lt;TODAY(),"ATRASADA",IF($D9&lt;=TODAY()+30,"AGENDE","Em dia")))</f>
        <v>AGENDE</v>
      </c>
      <c r="F9" s="9"/>
    </row>
    <row r="10" spans="1:6" x14ac:dyDescent="0.35">
      <c r="A10" s="9"/>
      <c r="B10" s="11"/>
      <c r="C10" s="9"/>
      <c r="D10" s="12" t="str">
        <f>IF(OR($B10="",$C10=""),"",EDATE($B10,$C10))</f>
        <v/>
      </c>
      <c r="E10" s="10" t="str">
        <f ca="1">IF($D10="","",IF($D10&lt;TODAY(),"ATRASADA",IF($D10&lt;=TODAY()+30,"AGENDE","Em dia")))</f>
        <v/>
      </c>
      <c r="F10" s="9"/>
    </row>
    <row r="11" spans="1:6" x14ac:dyDescent="0.35">
      <c r="A11" s="9"/>
      <c r="B11" s="11"/>
      <c r="C11" s="9"/>
      <c r="D11" s="12" t="str">
        <f>IF(OR($B11="",$C11=""),"",EDATE($B11,$C11))</f>
        <v/>
      </c>
      <c r="E11" s="10" t="str">
        <f ca="1">IF($D11="","",IF($D11&lt;TODAY(),"ATRASADA",IF($D11&lt;=TODAY()+30,"AGENDE","Em dia")))</f>
        <v/>
      </c>
      <c r="F11" s="9"/>
    </row>
    <row r="12" spans="1:6" x14ac:dyDescent="0.35">
      <c r="A12" s="9"/>
      <c r="B12" s="11"/>
      <c r="C12" s="9"/>
      <c r="D12" s="12" t="str">
        <f>IF(OR($B12="",$C12=""),"",EDATE($B12,$C12))</f>
        <v/>
      </c>
      <c r="E12" s="10" t="str">
        <f ca="1">IF($D12="","",IF($D12&lt;TODAY(),"ATRASADA",IF($D12&lt;=TODAY()+30,"AGENDE","Em dia")))</f>
        <v/>
      </c>
      <c r="F12" s="9"/>
    </row>
    <row r="13" spans="1:6" x14ac:dyDescent="0.35">
      <c r="A13" s="9"/>
      <c r="B13" s="11"/>
      <c r="C13" s="9"/>
      <c r="D13" s="12" t="str">
        <f>IF(OR($B13="",$C13=""),"",EDATE($B13,$C13))</f>
        <v/>
      </c>
      <c r="E13" s="10" t="str">
        <f ca="1">IF($D13="","",IF($D13&lt;TODAY(),"ATRASADA",IF($D13&lt;=TODAY()+30,"AGENDE","Em dia")))</f>
        <v/>
      </c>
      <c r="F13" s="9"/>
    </row>
    <row r="14" spans="1:6" x14ac:dyDescent="0.35">
      <c r="A14" s="9"/>
      <c r="B14" s="11"/>
      <c r="C14" s="9"/>
      <c r="D14" s="12" t="str">
        <f>IF(OR($B14="",$C14=""),"",EDATE($B14,$C14))</f>
        <v/>
      </c>
      <c r="E14" s="10" t="str">
        <f ca="1">IF($D14="","",IF($D14&lt;TODAY(),"ATRASADA",IF($D14&lt;=TODAY()+30,"AGENDE","Em dia")))</f>
        <v/>
      </c>
      <c r="F14" s="9"/>
    </row>
    <row r="15" spans="1:6" x14ac:dyDescent="0.35">
      <c r="A15" s="9"/>
      <c r="B15" s="11"/>
      <c r="C15" s="9"/>
      <c r="D15" s="12" t="str">
        <f>IF(OR($B15="",$C15=""),"",EDATE($B15,$C15))</f>
        <v/>
      </c>
      <c r="E15" s="10" t="str">
        <f ca="1">IF($D15="","",IF($D15&lt;TODAY(),"ATRASADA",IF($D15&lt;=TODAY()+30,"AGENDE","Em dia")))</f>
        <v/>
      </c>
      <c r="F15" s="9"/>
    </row>
    <row r="16" spans="1:6" x14ac:dyDescent="0.35">
      <c r="A16" s="9"/>
      <c r="B16" s="11"/>
      <c r="C16" s="9"/>
      <c r="D16" s="12" t="str">
        <f>IF(OR($B16="",$C16=""),"",EDATE($B16,$C16))</f>
        <v/>
      </c>
      <c r="E16" s="10" t="str">
        <f ca="1">IF($D16="","",IF($D16&lt;TODAY(),"ATRASADA",IF($D16&lt;=TODAY()+30,"AGENDE","Em dia")))</f>
        <v/>
      </c>
      <c r="F16" s="9"/>
    </row>
    <row r="17" spans="1:6" x14ac:dyDescent="0.35">
      <c r="A17" s="9"/>
      <c r="B17" s="11"/>
      <c r="C17" s="9"/>
      <c r="D17" s="12" t="str">
        <f>IF(OR($B17="",$C17=""),"",EDATE($B17,$C17))</f>
        <v/>
      </c>
      <c r="E17" s="10" t="str">
        <f ca="1">IF($D17="","",IF($D17&lt;TODAY(),"ATRASADA",IF($D17&lt;=TODAY()+30,"AGENDE","Em dia")))</f>
        <v/>
      </c>
      <c r="F17" s="9"/>
    </row>
    <row r="18" spans="1:6" x14ac:dyDescent="0.35">
      <c r="A18" s="9"/>
      <c r="B18" s="11"/>
      <c r="C18" s="9"/>
      <c r="D18" s="12" t="str">
        <f>IF(OR($B18="",$C18=""),"",EDATE($B18,$C18))</f>
        <v/>
      </c>
      <c r="E18" s="10" t="str">
        <f ca="1">IF($D18="","",IF($D18&lt;TODAY(),"ATRASADA",IF($D18&lt;=TODAY()+30,"AGENDE","Em dia")))</f>
        <v/>
      </c>
      <c r="F18" s="9"/>
    </row>
    <row r="19" spans="1:6" x14ac:dyDescent="0.35">
      <c r="A19" s="9"/>
      <c r="B19" s="11"/>
      <c r="C19" s="9"/>
      <c r="D19" s="12" t="str">
        <f>IF(OR($B19="",$C19=""),"",EDATE($B19,$C19))</f>
        <v/>
      </c>
      <c r="E19" s="10" t="str">
        <f ca="1">IF($D19="","",IF($D19&lt;TODAY(),"ATRASADA",IF($D19&lt;=TODAY()+30,"AGENDE","Em dia")))</f>
        <v/>
      </c>
      <c r="F19" s="9"/>
    </row>
    <row r="20" spans="1:6" x14ac:dyDescent="0.35">
      <c r="A20" s="9"/>
      <c r="B20" s="11"/>
      <c r="C20" s="9"/>
      <c r="D20" s="12" t="str">
        <f>IF(OR($B20="",$C20=""),"",EDATE($B20,$C20))</f>
        <v/>
      </c>
      <c r="E20" s="10" t="str">
        <f ca="1">IF($D20="","",IF($D20&lt;TODAY(),"ATRASADA",IF($D20&lt;=TODAY()+30,"AGENDE","Em dia")))</f>
        <v/>
      </c>
      <c r="F20" s="9"/>
    </row>
    <row r="21" spans="1:6" x14ac:dyDescent="0.35">
      <c r="A21" s="9"/>
      <c r="B21" s="11"/>
      <c r="C21" s="9"/>
      <c r="D21" s="12" t="str">
        <f>IF(OR($B21="",$C21=""),"",EDATE($B21,$C21))</f>
        <v/>
      </c>
      <c r="E21" s="10" t="str">
        <f ca="1">IF($D21="","",IF($D21&lt;TODAY(),"ATRASADA",IF($D21&lt;=TODAY()+30,"AGENDE","Em dia")))</f>
        <v/>
      </c>
      <c r="F21" s="9"/>
    </row>
    <row r="22" spans="1:6" x14ac:dyDescent="0.35">
      <c r="A22" s="9"/>
      <c r="B22" s="11"/>
      <c r="C22" s="9"/>
      <c r="D22" s="12" t="str">
        <f>IF(OR($B22="",$C22=""),"",EDATE($B22,$C22))</f>
        <v/>
      </c>
      <c r="E22" s="10" t="str">
        <f ca="1">IF($D22="","",IF($D22&lt;TODAY(),"ATRASADA",IF($D22&lt;=TODAY()+30,"AGENDE","Em dia")))</f>
        <v/>
      </c>
      <c r="F22" s="9"/>
    </row>
    <row r="23" spans="1:6" x14ac:dyDescent="0.35">
      <c r="A23" s="9"/>
      <c r="B23" s="11"/>
      <c r="C23" s="9"/>
      <c r="D23" s="12" t="str">
        <f>IF(OR($B23="",$C23=""),"",EDATE($B23,$C23))</f>
        <v/>
      </c>
      <c r="E23" s="10" t="str">
        <f ca="1">IF($D23="","",IF($D23&lt;TODAY(),"ATRASADA",IF($D23&lt;=TODAY()+30,"AGENDE","Em dia")))</f>
        <v/>
      </c>
      <c r="F23" s="9"/>
    </row>
    <row r="24" spans="1:6" x14ac:dyDescent="0.35">
      <c r="A24" s="9"/>
      <c r="B24" s="11"/>
      <c r="C24" s="9"/>
      <c r="D24" s="12" t="str">
        <f>IF(OR($B24="",$C24=""),"",EDATE($B24,$C24))</f>
        <v/>
      </c>
      <c r="E24" s="10" t="str">
        <f ca="1">IF($D24="","",IF($D24&lt;TODAY(),"ATRASADA",IF($D24&lt;=TODAY()+30,"AGENDE","Em dia")))</f>
        <v/>
      </c>
      <c r="F24" s="9"/>
    </row>
    <row r="25" spans="1:6" x14ac:dyDescent="0.35">
      <c r="A25" s="9"/>
      <c r="B25" s="11"/>
      <c r="C25" s="9"/>
      <c r="D25" s="12" t="str">
        <f>IF(OR($B25="",$C25=""),"",EDATE($B25,$C25))</f>
        <v/>
      </c>
      <c r="E25" s="10" t="str">
        <f ca="1">IF($D25="","",IF($D25&lt;TODAY(),"ATRASADA",IF($D25&lt;=TODAY()+30,"AGENDE","Em dia")))</f>
        <v/>
      </c>
      <c r="F25" s="9"/>
    </row>
    <row r="26" spans="1:6" x14ac:dyDescent="0.35">
      <c r="A26" s="9"/>
      <c r="B26" s="11"/>
      <c r="C26" s="9"/>
      <c r="D26" s="12" t="str">
        <f>IF(OR($B26="",$C26=""),"",EDATE($B26,$C26))</f>
        <v/>
      </c>
      <c r="E26" s="10" t="str">
        <f ca="1">IF($D26="","",IF($D26&lt;TODAY(),"ATRASADA",IF($D26&lt;=TODAY()+30,"AGENDE","Em dia")))</f>
        <v/>
      </c>
      <c r="F26" s="9"/>
    </row>
    <row r="27" spans="1:6" x14ac:dyDescent="0.35">
      <c r="A27" s="9"/>
      <c r="B27" s="11"/>
      <c r="C27" s="9"/>
      <c r="D27" s="12" t="str">
        <f>IF(OR($B27="",$C27=""),"",EDATE($B27,$C27))</f>
        <v/>
      </c>
      <c r="E27" s="10" t="str">
        <f ca="1">IF($D27="","",IF($D27&lt;TODAY(),"ATRASADA",IF($D27&lt;=TODAY()+30,"AGENDE","Em dia")))</f>
        <v/>
      </c>
      <c r="F27" s="9"/>
    </row>
    <row r="28" spans="1:6" x14ac:dyDescent="0.35">
      <c r="A28" s="9"/>
      <c r="B28" s="11"/>
      <c r="C28" s="9"/>
      <c r="D28" s="12" t="str">
        <f>IF(OR($B28="",$C28=""),"",EDATE($B28,$C28))</f>
        <v/>
      </c>
      <c r="E28" s="10" t="str">
        <f ca="1">IF($D28="","",IF($D28&lt;TODAY(),"ATRASADA",IF($D28&lt;=TODAY()+30,"AGENDE","Em dia")))</f>
        <v/>
      </c>
      <c r="F28" s="9"/>
    </row>
    <row r="29" spans="1:6" x14ac:dyDescent="0.35">
      <c r="A29" s="9"/>
      <c r="B29" s="11"/>
      <c r="C29" s="9"/>
      <c r="D29" s="12" t="str">
        <f>IF(OR($B29="",$C29=""),"",EDATE($B29,$C29))</f>
        <v/>
      </c>
      <c r="E29" s="10" t="str">
        <f ca="1">IF($D29="","",IF($D29&lt;TODAY(),"ATRASADA",IF($D29&lt;=TODAY()+30,"AGENDE","Em dia")))</f>
        <v/>
      </c>
      <c r="F29" s="9"/>
    </row>
    <row r="30" spans="1:6" x14ac:dyDescent="0.35">
      <c r="A30" s="9"/>
      <c r="B30" s="11"/>
      <c r="C30" s="9"/>
      <c r="D30" s="12" t="str">
        <f>IF(OR($B30="",$C30=""),"",EDATE($B30,$C30))</f>
        <v/>
      </c>
      <c r="E30" s="10" t="str">
        <f ca="1">IF($D30="","",IF($D30&lt;TODAY(),"ATRASADA",IF($D30&lt;=TODAY()+30,"AGENDE","Em dia")))</f>
        <v/>
      </c>
      <c r="F30" s="9"/>
    </row>
    <row r="31" spans="1:6" x14ac:dyDescent="0.35">
      <c r="A31" s="9"/>
      <c r="B31" s="11"/>
      <c r="C31" s="9"/>
      <c r="D31" s="12" t="str">
        <f>IF(OR($B31="",$C31=""),"",EDATE($B31,$C31))</f>
        <v/>
      </c>
      <c r="E31" s="10" t="str">
        <f ca="1">IF($D31="","",IF($D31&lt;TODAY(),"ATRASADA",IF($D31&lt;=TODAY()+30,"AGENDE","Em dia")))</f>
        <v/>
      </c>
      <c r="F31" s="9"/>
    </row>
    <row r="32" spans="1:6" x14ac:dyDescent="0.35">
      <c r="A32" s="9"/>
      <c r="B32" s="11"/>
      <c r="C32" s="9"/>
      <c r="D32" s="12" t="str">
        <f>IF(OR($B32="",$C32=""),"",EDATE($B32,$C32))</f>
        <v/>
      </c>
      <c r="E32" s="10" t="str">
        <f ca="1">IF($D32="","",IF($D32&lt;TODAY(),"ATRASADA",IF($D32&lt;=TODAY()+30,"AGENDE","Em dia")))</f>
        <v/>
      </c>
      <c r="F32" s="9"/>
    </row>
    <row r="33" spans="1:6" x14ac:dyDescent="0.35">
      <c r="A33" s="9"/>
      <c r="B33" s="11"/>
      <c r="C33" s="9"/>
      <c r="D33" s="12" t="str">
        <f>IF(OR($B33="",$C33=""),"",EDATE($B33,$C33))</f>
        <v/>
      </c>
      <c r="E33" s="10" t="str">
        <f ca="1">IF($D33="","",IF($D33&lt;TODAY(),"ATRASADA",IF($D33&lt;=TODAY()+30,"AGENDE","Em dia")))</f>
        <v/>
      </c>
      <c r="F33" s="9"/>
    </row>
    <row r="34" spans="1:6" x14ac:dyDescent="0.35">
      <c r="A34" s="9"/>
      <c r="B34" s="11"/>
      <c r="C34" s="9"/>
      <c r="D34" s="12" t="str">
        <f>IF(OR($B34="",$C34=""),"",EDATE($B34,$C34))</f>
        <v/>
      </c>
      <c r="E34" s="10" t="str">
        <f ca="1">IF($D34="","",IF($D34&lt;TODAY(),"ATRASADA",IF($D34&lt;=TODAY()+30,"AGENDE","Em dia")))</f>
        <v/>
      </c>
      <c r="F34" s="9"/>
    </row>
    <row r="35" spans="1:6" x14ac:dyDescent="0.35">
      <c r="A35" s="9"/>
      <c r="B35" s="11"/>
      <c r="C35" s="9"/>
      <c r="D35" s="12" t="str">
        <f>IF(OR($B35="",$C35=""),"",EDATE($B35,$C35))</f>
        <v/>
      </c>
      <c r="E35" s="10" t="str">
        <f ca="1">IF($D35="","",IF($D35&lt;TODAY(),"ATRASADA",IF($D35&lt;=TODAY()+30,"AGENDE","Em dia")))</f>
        <v/>
      </c>
      <c r="F35" s="9"/>
    </row>
    <row r="36" spans="1:6" x14ac:dyDescent="0.35">
      <c r="A36" s="9"/>
      <c r="B36" s="11"/>
      <c r="C36" s="9"/>
      <c r="D36" s="12" t="str">
        <f>IF(OR($B36="",$C36=""),"",EDATE($B36,$C36))</f>
        <v/>
      </c>
      <c r="E36" s="10" t="str">
        <f ca="1">IF($D36="","",IF($D36&lt;TODAY(),"ATRASADA",IF($D36&lt;=TODAY()+30,"AGENDE","Em dia")))</f>
        <v/>
      </c>
      <c r="F36" s="9"/>
    </row>
    <row r="37" spans="1:6" x14ac:dyDescent="0.35">
      <c r="A37" s="9"/>
      <c r="B37" s="11"/>
      <c r="C37" s="9"/>
      <c r="D37" s="12" t="str">
        <f>IF(OR($B37="",$C37=""),"",EDATE($B37,$C37))</f>
        <v/>
      </c>
      <c r="E37" s="10" t="str">
        <f ca="1">IF($D37="","",IF($D37&lt;TODAY(),"ATRASADA",IF($D37&lt;=TODAY()+30,"AGENDE","Em dia")))</f>
        <v/>
      </c>
      <c r="F37" s="9"/>
    </row>
    <row r="38" spans="1:6" x14ac:dyDescent="0.35">
      <c r="A38" s="9"/>
      <c r="B38" s="11"/>
      <c r="C38" s="9"/>
      <c r="D38" s="12" t="str">
        <f>IF(OR($B38="",$C38=""),"",EDATE($B38,$C38))</f>
        <v/>
      </c>
      <c r="E38" s="10" t="str">
        <f ca="1">IF($D38="","",IF($D38&lt;TODAY(),"ATRASADA",IF($D38&lt;=TODAY()+30,"AGENDE","Em dia")))</f>
        <v/>
      </c>
      <c r="F38" s="9"/>
    </row>
    <row r="39" spans="1:6" x14ac:dyDescent="0.35">
      <c r="A39" s="9"/>
      <c r="B39" s="11"/>
      <c r="C39" s="9"/>
      <c r="D39" s="12" t="str">
        <f>IF(OR($B39="",$C39=""),"",EDATE($B39,$C39))</f>
        <v/>
      </c>
      <c r="E39" s="10" t="str">
        <f ca="1">IF($D39="","",IF($D39&lt;TODAY(),"ATRASADA",IF($D39&lt;=TODAY()+30,"AGENDE","Em dia")))</f>
        <v/>
      </c>
      <c r="F39" s="9"/>
    </row>
    <row r="40" spans="1:6" x14ac:dyDescent="0.35">
      <c r="A40" s="9"/>
      <c r="B40" s="11"/>
      <c r="C40" s="9"/>
      <c r="D40" s="12" t="str">
        <f>IF(OR($B40="",$C40=""),"",EDATE($B40,$C40))</f>
        <v/>
      </c>
      <c r="E40" s="10" t="str">
        <f ca="1">IF($D40="","",IF($D40&lt;TODAY(),"ATRASADA",IF($D40&lt;=TODAY()+30,"AGENDE","Em dia")))</f>
        <v/>
      </c>
      <c r="F40" s="9"/>
    </row>
    <row r="41" spans="1:6" x14ac:dyDescent="0.35">
      <c r="A41" s="9"/>
      <c r="B41" s="11"/>
      <c r="C41" s="9"/>
      <c r="D41" s="12" t="str">
        <f>IF(OR($B41="",$C41=""),"",EDATE($B41,$C41))</f>
        <v/>
      </c>
      <c r="E41" s="10" t="str">
        <f ca="1">IF($D41="","",IF($D41&lt;TODAY(),"ATRASADA",IF($D41&lt;=TODAY()+30,"AGENDE","Em dia")))</f>
        <v/>
      </c>
      <c r="F41" s="9"/>
    </row>
    <row r="42" spans="1:6" x14ac:dyDescent="0.35">
      <c r="A42" s="9"/>
      <c r="B42" s="11"/>
      <c r="C42" s="9"/>
      <c r="D42" s="12" t="str">
        <f>IF(OR($B42="",$C42=""),"",EDATE($B42,$C42))</f>
        <v/>
      </c>
      <c r="E42" s="10" t="str">
        <f ca="1">IF($D42="","",IF($D42&lt;TODAY(),"ATRASADA",IF($D42&lt;=TODAY()+30,"AGENDE","Em dia")))</f>
        <v/>
      </c>
      <c r="F42" s="9"/>
    </row>
    <row r="43" spans="1:6" x14ac:dyDescent="0.35">
      <c r="A43" s="9"/>
      <c r="B43" s="11"/>
      <c r="C43" s="9"/>
      <c r="D43" s="12" t="str">
        <f>IF(OR($B43="",$C43=""),"",EDATE($B43,$C43))</f>
        <v/>
      </c>
      <c r="E43" s="10" t="str">
        <f ca="1">IF($D43="","",IF($D43&lt;TODAY(),"ATRASADA",IF($D43&lt;=TODAY()+30,"AGENDE","Em dia")))</f>
        <v/>
      </c>
      <c r="F43" s="9"/>
    </row>
    <row r="44" spans="1:6" x14ac:dyDescent="0.35">
      <c r="A44" s="9"/>
      <c r="B44" s="11"/>
      <c r="C44" s="9"/>
      <c r="D44" s="12" t="str">
        <f>IF(OR($B44="",$C44=""),"",EDATE($B44,$C44))</f>
        <v/>
      </c>
      <c r="E44" s="10" t="str">
        <f ca="1">IF($D44="","",IF($D44&lt;TODAY(),"ATRASADA",IF($D44&lt;=TODAY()+30,"AGENDE","Em dia")))</f>
        <v/>
      </c>
      <c r="F44" s="9"/>
    </row>
    <row r="45" spans="1:6" x14ac:dyDescent="0.35">
      <c r="A45" s="9"/>
      <c r="B45" s="11"/>
      <c r="C45" s="9"/>
      <c r="D45" s="12" t="str">
        <f>IF(OR($B45="",$C45=""),"",EDATE($B45,$C45))</f>
        <v/>
      </c>
      <c r="E45" s="10" t="str">
        <f ca="1">IF($D45="","",IF($D45&lt;TODAY(),"ATRASADA",IF($D45&lt;=TODAY()+30,"AGENDE","Em dia")))</f>
        <v/>
      </c>
      <c r="F45" s="9"/>
    </row>
    <row r="46" spans="1:6" x14ac:dyDescent="0.35">
      <c r="A46" s="9"/>
      <c r="B46" s="11"/>
      <c r="C46" s="9"/>
      <c r="D46" s="12" t="str">
        <f>IF(OR($B46="",$C46=""),"",EDATE($B46,$C46))</f>
        <v/>
      </c>
      <c r="E46" s="10" t="str">
        <f ca="1">IF($D46="","",IF($D46&lt;TODAY(),"ATRASADA",IF($D46&lt;=TODAY()+30,"AGENDE","Em dia")))</f>
        <v/>
      </c>
      <c r="F46" s="9"/>
    </row>
    <row r="47" spans="1:6" x14ac:dyDescent="0.35">
      <c r="A47" s="9"/>
      <c r="B47" s="11"/>
      <c r="C47" s="9"/>
      <c r="D47" s="12" t="str">
        <f>IF(OR($B47="",$C47=""),"",EDATE($B47,$C47))</f>
        <v/>
      </c>
      <c r="E47" s="10" t="str">
        <f ca="1">IF($D47="","",IF($D47&lt;TODAY(),"ATRASADA",IF($D47&lt;=TODAY()+30,"AGENDE","Em dia")))</f>
        <v/>
      </c>
      <c r="F47" s="9"/>
    </row>
    <row r="48" spans="1:6" x14ac:dyDescent="0.35">
      <c r="A48" s="9"/>
      <c r="B48" s="11"/>
      <c r="C48" s="9"/>
      <c r="D48" s="12" t="str">
        <f>IF(OR($B48="",$C48=""),"",EDATE($B48,$C48))</f>
        <v/>
      </c>
      <c r="E48" s="10" t="str">
        <f ca="1">IF($D48="","",IF($D48&lt;TODAY(),"ATRASADA",IF($D48&lt;=TODAY()+30,"AGENDE","Em dia")))</f>
        <v/>
      </c>
      <c r="F48" s="9"/>
    </row>
    <row r="49" spans="1:6" x14ac:dyDescent="0.35">
      <c r="A49" s="9"/>
      <c r="B49" s="11"/>
      <c r="C49" s="9"/>
      <c r="D49" s="12" t="str">
        <f>IF(OR($B49="",$C49=""),"",EDATE($B49,$C49))</f>
        <v/>
      </c>
      <c r="E49" s="10" t="str">
        <f ca="1">IF($D49="","",IF($D49&lt;TODAY(),"ATRASADA",IF($D49&lt;=TODAY()+30,"AGENDE","Em dia")))</f>
        <v/>
      </c>
      <c r="F49" s="9"/>
    </row>
    <row r="50" spans="1:6" x14ac:dyDescent="0.35">
      <c r="A50" s="9"/>
      <c r="B50" s="11"/>
      <c r="C50" s="9"/>
      <c r="D50" s="12" t="str">
        <f>IF(OR($B50="",$C50=""),"",EDATE($B50,$C50))</f>
        <v/>
      </c>
      <c r="E50" s="10" t="str">
        <f ca="1">IF($D50="","",IF($D50&lt;TODAY(),"ATRASADA",IF($D50&lt;=TODAY()+30,"AGENDE","Em dia")))</f>
        <v/>
      </c>
      <c r="F50" s="9"/>
    </row>
    <row r="51" spans="1:6" x14ac:dyDescent="0.35">
      <c r="A51" s="9"/>
      <c r="B51" s="11"/>
      <c r="C51" s="9"/>
      <c r="D51" s="12" t="str">
        <f>IF(OR($B51="",$C51=""),"",EDATE($B51,$C51))</f>
        <v/>
      </c>
      <c r="E51" s="10" t="str">
        <f ca="1">IF($D51="","",IF($D51&lt;TODAY(),"ATRASADA",IF($D51&lt;=TODAY()+30,"AGENDE","Em dia")))</f>
        <v/>
      </c>
      <c r="F51" s="9"/>
    </row>
    <row r="52" spans="1:6" x14ac:dyDescent="0.35">
      <c r="A52" s="9"/>
      <c r="B52" s="11"/>
      <c r="C52" s="9"/>
      <c r="D52" s="12" t="str">
        <f>IF(OR($B52="",$C52=""),"",EDATE($B52,$C52))</f>
        <v/>
      </c>
      <c r="E52" s="10" t="str">
        <f ca="1">IF($D52="","",IF($D52&lt;TODAY(),"ATRASADA",IF($D52&lt;=TODAY()+30,"AGENDE","Em dia")))</f>
        <v/>
      </c>
      <c r="F52" s="9"/>
    </row>
    <row r="53" spans="1:6" x14ac:dyDescent="0.35">
      <c r="A53" s="9"/>
      <c r="B53" s="11"/>
      <c r="C53" s="9"/>
      <c r="D53" s="12" t="str">
        <f>IF(OR($B53="",$C53=""),"",EDATE($B53,$C53))</f>
        <v/>
      </c>
      <c r="E53" s="10" t="str">
        <f ca="1">IF($D53="","",IF($D53&lt;TODAY(),"ATRASADA",IF($D53&lt;=TODAY()+30,"AGENDE","Em dia")))</f>
        <v/>
      </c>
      <c r="F53" s="9"/>
    </row>
  </sheetData>
  <sheetProtection sheet="1" objects="1" scenarios="1"/>
  <mergeCells count="2">
    <mergeCell ref="A1:F1"/>
    <mergeCell ref="A2:F2"/>
  </mergeCells>
  <conditionalFormatting sqref="A4:F53">
    <cfRule type="expression" dxfId="2" priority="1">
      <formula>$E4="ATRASADA"</formula>
    </cfRule>
    <cfRule type="expression" dxfId="1" priority="2">
      <formula>$E4="AGENDE"</formula>
    </cfRule>
  </conditionalFormatting>
  <dataValidations count="2">
    <dataValidation type="decimal" allowBlank="1" showInputMessage="1" showErrorMessage="1" errorTitle="Data inválida" error="Digite uma data. Ex.: 15/03/2026" promptTitle="Última vez" prompt="Quando foi feita pela última vez?" sqref="B4:B53" xr:uid="{86922E04-9FA8-4D19-BBAF-CC5672ED049E}">
      <formula1>36526</formula1>
      <formula2>62867</formula2>
    </dataValidation>
    <dataValidation type="decimal" operator="greaterThanOrEqual" allowBlank="1" showInputMessage="1" showErrorMessage="1" errorTitle="Valor inválido" error="Digite apenas números. Ex.: 50 ou 12,5" promptTitle="Frequência" prompt="De quantos em quantos meses? Ex.: 6" sqref="C4:C53" xr:uid="{7270A7C5-827B-4CE0-84E9-7DDDAF4A6134}">
      <formula1>0</formula1>
    </dataValidation>
  </dataValidation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BA84-0A42-4D74-A158-74C120AE4E70}">
  <sheetPr>
    <tabColor rgb="FF6EA8DC"/>
  </sheetPr>
  <dimension ref="A1:P15"/>
  <sheetViews>
    <sheetView showGridLines="0" workbookViewId="0">
      <selection sqref="A1:H1"/>
    </sheetView>
  </sheetViews>
  <sheetFormatPr defaultRowHeight="15" x14ac:dyDescent="0.35"/>
  <cols>
    <col min="1" max="1" width="12.77734375" style="1" customWidth="1"/>
    <col min="2" max="2" width="13.77734375" style="1" customWidth="1"/>
    <col min="3" max="3" width="12.77734375" style="1" customWidth="1"/>
    <col min="4" max="6" width="10.77734375" style="1" customWidth="1"/>
    <col min="7" max="7" width="12.77734375" style="1" customWidth="1"/>
    <col min="8" max="8" width="24.77734375" style="1" customWidth="1"/>
    <col min="9" max="9" width="8.88671875" style="1"/>
    <col min="10" max="16" width="0" style="1" hidden="1" customWidth="1"/>
    <col min="17" max="16384" width="8.88671875" style="1"/>
  </cols>
  <sheetData>
    <row r="1" spans="1:16" ht="30" customHeight="1" x14ac:dyDescent="0.45">
      <c r="A1" s="3" t="s">
        <v>48</v>
      </c>
      <c r="B1" s="4"/>
      <c r="C1" s="4"/>
      <c r="D1" s="4"/>
      <c r="E1" s="4"/>
      <c r="F1" s="4"/>
      <c r="G1" s="4"/>
      <c r="H1" s="4"/>
    </row>
    <row r="2" spans="1:16" x14ac:dyDescent="0.35">
      <c r="A2" s="5" t="s">
        <v>49</v>
      </c>
      <c r="B2" s="2"/>
      <c r="C2" s="2"/>
      <c r="D2" s="2"/>
      <c r="E2" s="2"/>
      <c r="F2" s="2"/>
      <c r="G2" s="2"/>
      <c r="H2" s="2"/>
    </row>
    <row r="3" spans="1:16" ht="22.05" customHeight="1" x14ac:dyDescent="0.35">
      <c r="A3" s="13" t="s">
        <v>50</v>
      </c>
      <c r="B3" s="13" t="s">
        <v>51</v>
      </c>
      <c r="C3" s="13" t="s">
        <v>52</v>
      </c>
      <c r="D3" s="13" t="s">
        <v>53</v>
      </c>
      <c r="E3" s="13" t="s">
        <v>54</v>
      </c>
      <c r="F3" s="13" t="s">
        <v>55</v>
      </c>
      <c r="G3" s="13" t="s">
        <v>56</v>
      </c>
      <c r="H3" s="13" t="s">
        <v>41</v>
      </c>
      <c r="J3" s="1" t="s">
        <v>50</v>
      </c>
      <c r="K3" s="1" t="s">
        <v>69</v>
      </c>
      <c r="L3" s="1" t="s">
        <v>70</v>
      </c>
      <c r="M3" s="1" t="s">
        <v>71</v>
      </c>
      <c r="O3" s="1" t="s">
        <v>50</v>
      </c>
      <c r="P3" s="1" t="s">
        <v>72</v>
      </c>
    </row>
    <row r="4" spans="1:16" x14ac:dyDescent="0.35">
      <c r="A4" s="14" t="s">
        <v>57</v>
      </c>
      <c r="B4" s="9">
        <v>180</v>
      </c>
      <c r="C4" s="15">
        <v>195</v>
      </c>
      <c r="D4" s="9">
        <v>12</v>
      </c>
      <c r="E4" s="15">
        <v>88</v>
      </c>
      <c r="F4" s="15">
        <v>110</v>
      </c>
      <c r="G4" s="16">
        <f>IF(COUNT(C4,E4,F4)=0,"",SUM(C4,E4,F4))</f>
        <v>393</v>
      </c>
      <c r="H4" s="9"/>
      <c r="J4" s="1" t="str">
        <f>LEFT(A4,3)</f>
        <v>Jan</v>
      </c>
      <c r="K4" s="1">
        <f>N(C4)</f>
        <v>195</v>
      </c>
      <c r="L4" s="1">
        <f>N(E4)</f>
        <v>88</v>
      </c>
      <c r="M4" s="1">
        <f>N(F4)</f>
        <v>110</v>
      </c>
      <c r="O4" s="1" t="str">
        <f>LEFT(A4,3)</f>
        <v>Jan</v>
      </c>
      <c r="P4" s="1">
        <f>N(B4)</f>
        <v>180</v>
      </c>
    </row>
    <row r="5" spans="1:16" x14ac:dyDescent="0.35">
      <c r="A5" s="14" t="s">
        <v>58</v>
      </c>
      <c r="B5" s="9">
        <v>165</v>
      </c>
      <c r="C5" s="15">
        <v>178</v>
      </c>
      <c r="D5" s="9">
        <v>11</v>
      </c>
      <c r="E5" s="15">
        <v>82</v>
      </c>
      <c r="F5" s="15">
        <v>110</v>
      </c>
      <c r="G5" s="16">
        <f>IF(COUNT(C5,E5,F5)=0,"",SUM(C5,E5,F5))</f>
        <v>370</v>
      </c>
      <c r="H5" s="9"/>
      <c r="J5" s="1" t="str">
        <f>LEFT(A5,3)</f>
        <v>Fev</v>
      </c>
      <c r="K5" s="1">
        <f>N(C5)</f>
        <v>178</v>
      </c>
      <c r="L5" s="1">
        <f>N(E5)</f>
        <v>82</v>
      </c>
      <c r="M5" s="1">
        <f>N(F5)</f>
        <v>110</v>
      </c>
      <c r="O5" s="1" t="str">
        <f>LEFT(A5,3)</f>
        <v>Fev</v>
      </c>
      <c r="P5" s="1">
        <f>N(B5)</f>
        <v>165</v>
      </c>
    </row>
    <row r="6" spans="1:16" x14ac:dyDescent="0.35">
      <c r="A6" s="14" t="s">
        <v>59</v>
      </c>
      <c r="B6" s="9">
        <v>172</v>
      </c>
      <c r="C6" s="15">
        <v>186</v>
      </c>
      <c r="D6" s="9">
        <v>13</v>
      </c>
      <c r="E6" s="15">
        <v>95</v>
      </c>
      <c r="F6" s="15">
        <v>110</v>
      </c>
      <c r="G6" s="16">
        <f>IF(COUNT(C6,E6,F6)=0,"",SUM(C6,E6,F6))</f>
        <v>391</v>
      </c>
      <c r="H6" s="9"/>
      <c r="J6" s="1" t="str">
        <f>LEFT(A6,3)</f>
        <v>Mar</v>
      </c>
      <c r="K6" s="1">
        <f>N(C6)</f>
        <v>186</v>
      </c>
      <c r="L6" s="1">
        <f>N(E6)</f>
        <v>95</v>
      </c>
      <c r="M6" s="1">
        <f>N(F6)</f>
        <v>110</v>
      </c>
      <c r="O6" s="1" t="str">
        <f>LEFT(A6,3)</f>
        <v>Mar</v>
      </c>
      <c r="P6" s="1">
        <f>N(B6)</f>
        <v>172</v>
      </c>
    </row>
    <row r="7" spans="1:16" x14ac:dyDescent="0.35">
      <c r="A7" s="14" t="s">
        <v>60</v>
      </c>
      <c r="B7" s="9"/>
      <c r="C7" s="15"/>
      <c r="D7" s="9"/>
      <c r="E7" s="15"/>
      <c r="F7" s="15"/>
      <c r="G7" s="16" t="str">
        <f>IF(COUNT(C7,E7,F7)=0,"",SUM(C7,E7,F7))</f>
        <v/>
      </c>
      <c r="H7" s="9"/>
      <c r="J7" s="1" t="str">
        <f>LEFT(A7,3)</f>
        <v>Abr</v>
      </c>
      <c r="K7" s="1">
        <f>N(C7)</f>
        <v>0</v>
      </c>
      <c r="L7" s="1">
        <f>N(E7)</f>
        <v>0</v>
      </c>
      <c r="M7" s="1">
        <f>N(F7)</f>
        <v>0</v>
      </c>
      <c r="O7" s="1" t="str">
        <f>LEFT(A7,3)</f>
        <v>Abr</v>
      </c>
      <c r="P7" s="1">
        <f>N(B7)</f>
        <v>0</v>
      </c>
    </row>
    <row r="8" spans="1:16" x14ac:dyDescent="0.35">
      <c r="A8" s="14" t="s">
        <v>61</v>
      </c>
      <c r="B8" s="9"/>
      <c r="C8" s="15"/>
      <c r="D8" s="9"/>
      <c r="E8" s="15"/>
      <c r="F8" s="15"/>
      <c r="G8" s="16" t="str">
        <f>IF(COUNT(C8,E8,F8)=0,"",SUM(C8,E8,F8))</f>
        <v/>
      </c>
      <c r="H8" s="9"/>
      <c r="J8" s="1" t="str">
        <f>LEFT(A8,3)</f>
        <v>Mai</v>
      </c>
      <c r="K8" s="1">
        <f>N(C8)</f>
        <v>0</v>
      </c>
      <c r="L8" s="1">
        <f>N(E8)</f>
        <v>0</v>
      </c>
      <c r="M8" s="1">
        <f>N(F8)</f>
        <v>0</v>
      </c>
      <c r="O8" s="1" t="str">
        <f>LEFT(A8,3)</f>
        <v>Mai</v>
      </c>
      <c r="P8" s="1">
        <f>N(B8)</f>
        <v>0</v>
      </c>
    </row>
    <row r="9" spans="1:16" x14ac:dyDescent="0.35">
      <c r="A9" s="14" t="s">
        <v>62</v>
      </c>
      <c r="B9" s="9"/>
      <c r="C9" s="15"/>
      <c r="D9" s="9"/>
      <c r="E9" s="15"/>
      <c r="F9" s="15"/>
      <c r="G9" s="16" t="str">
        <f>IF(COUNT(C9,E9,F9)=0,"",SUM(C9,E9,F9))</f>
        <v/>
      </c>
      <c r="H9" s="9"/>
      <c r="J9" s="1" t="str">
        <f>LEFT(A9,3)</f>
        <v>Jun</v>
      </c>
      <c r="K9" s="1">
        <f>N(C9)</f>
        <v>0</v>
      </c>
      <c r="L9" s="1">
        <f>N(E9)</f>
        <v>0</v>
      </c>
      <c r="M9" s="1">
        <f>N(F9)</f>
        <v>0</v>
      </c>
      <c r="O9" s="1" t="str">
        <f>LEFT(A9,3)</f>
        <v>Jun</v>
      </c>
      <c r="P9" s="1">
        <f>N(B9)</f>
        <v>0</v>
      </c>
    </row>
    <row r="10" spans="1:16" x14ac:dyDescent="0.35">
      <c r="A10" s="14" t="s">
        <v>63</v>
      </c>
      <c r="B10" s="9"/>
      <c r="C10" s="15"/>
      <c r="D10" s="9"/>
      <c r="E10" s="15"/>
      <c r="F10" s="15"/>
      <c r="G10" s="16" t="str">
        <f>IF(COUNT(C10,E10,F10)=0,"",SUM(C10,E10,F10))</f>
        <v/>
      </c>
      <c r="H10" s="9"/>
      <c r="J10" s="1" t="str">
        <f>LEFT(A10,3)</f>
        <v>Jul</v>
      </c>
      <c r="K10" s="1">
        <f>N(C10)</f>
        <v>0</v>
      </c>
      <c r="L10" s="1">
        <f>N(E10)</f>
        <v>0</v>
      </c>
      <c r="M10" s="1">
        <f>N(F10)</f>
        <v>0</v>
      </c>
      <c r="O10" s="1" t="str">
        <f>LEFT(A10,3)</f>
        <v>Jul</v>
      </c>
      <c r="P10" s="1">
        <f>N(B10)</f>
        <v>0</v>
      </c>
    </row>
    <row r="11" spans="1:16" x14ac:dyDescent="0.35">
      <c r="A11" s="14" t="s">
        <v>64</v>
      </c>
      <c r="B11" s="9"/>
      <c r="C11" s="15"/>
      <c r="D11" s="9"/>
      <c r="E11" s="15"/>
      <c r="F11" s="15"/>
      <c r="G11" s="16" t="str">
        <f>IF(COUNT(C11,E11,F11)=0,"",SUM(C11,E11,F11))</f>
        <v/>
      </c>
      <c r="H11" s="9"/>
      <c r="J11" s="1" t="str">
        <f>LEFT(A11,3)</f>
        <v>Ago</v>
      </c>
      <c r="K11" s="1">
        <f>N(C11)</f>
        <v>0</v>
      </c>
      <c r="L11" s="1">
        <f>N(E11)</f>
        <v>0</v>
      </c>
      <c r="M11" s="1">
        <f>N(F11)</f>
        <v>0</v>
      </c>
      <c r="O11" s="1" t="str">
        <f>LEFT(A11,3)</f>
        <v>Ago</v>
      </c>
      <c r="P11" s="1">
        <f>N(B11)</f>
        <v>0</v>
      </c>
    </row>
    <row r="12" spans="1:16" x14ac:dyDescent="0.35">
      <c r="A12" s="14" t="s">
        <v>65</v>
      </c>
      <c r="B12" s="9"/>
      <c r="C12" s="15"/>
      <c r="D12" s="9"/>
      <c r="E12" s="15"/>
      <c r="F12" s="15"/>
      <c r="G12" s="16" t="str">
        <f>IF(COUNT(C12,E12,F12)=0,"",SUM(C12,E12,F12))</f>
        <v/>
      </c>
      <c r="H12" s="9"/>
      <c r="J12" s="1" t="str">
        <f>LEFT(A12,3)</f>
        <v>Set</v>
      </c>
      <c r="K12" s="1">
        <f>N(C12)</f>
        <v>0</v>
      </c>
      <c r="L12" s="1">
        <f>N(E12)</f>
        <v>0</v>
      </c>
      <c r="M12" s="1">
        <f>N(F12)</f>
        <v>0</v>
      </c>
      <c r="O12" s="1" t="str">
        <f>LEFT(A12,3)</f>
        <v>Set</v>
      </c>
      <c r="P12" s="1">
        <f>N(B12)</f>
        <v>0</v>
      </c>
    </row>
    <row r="13" spans="1:16" x14ac:dyDescent="0.35">
      <c r="A13" s="14" t="s">
        <v>66</v>
      </c>
      <c r="B13" s="9"/>
      <c r="C13" s="15"/>
      <c r="D13" s="9"/>
      <c r="E13" s="15"/>
      <c r="F13" s="15"/>
      <c r="G13" s="16" t="str">
        <f>IF(COUNT(C13,E13,F13)=0,"",SUM(C13,E13,F13))</f>
        <v/>
      </c>
      <c r="H13" s="9"/>
      <c r="J13" s="1" t="str">
        <f>LEFT(A13,3)</f>
        <v>Out</v>
      </c>
      <c r="K13" s="1">
        <f>N(C13)</f>
        <v>0</v>
      </c>
      <c r="L13" s="1">
        <f>N(E13)</f>
        <v>0</v>
      </c>
      <c r="M13" s="1">
        <f>N(F13)</f>
        <v>0</v>
      </c>
      <c r="O13" s="1" t="str">
        <f>LEFT(A13,3)</f>
        <v>Out</v>
      </c>
      <c r="P13" s="1">
        <f>N(B13)</f>
        <v>0</v>
      </c>
    </row>
    <row r="14" spans="1:16" x14ac:dyDescent="0.35">
      <c r="A14" s="14" t="s">
        <v>67</v>
      </c>
      <c r="B14" s="9"/>
      <c r="C14" s="15"/>
      <c r="D14" s="9"/>
      <c r="E14" s="15"/>
      <c r="F14" s="15"/>
      <c r="G14" s="16" t="str">
        <f>IF(COUNT(C14,E14,F14)=0,"",SUM(C14,E14,F14))</f>
        <v/>
      </c>
      <c r="H14" s="9"/>
      <c r="J14" s="1" t="str">
        <f>LEFT(A14,3)</f>
        <v>Nov</v>
      </c>
      <c r="K14" s="1">
        <f>N(C14)</f>
        <v>0</v>
      </c>
      <c r="L14" s="1">
        <f>N(E14)</f>
        <v>0</v>
      </c>
      <c r="M14" s="1">
        <f>N(F14)</f>
        <v>0</v>
      </c>
      <c r="O14" s="1" t="str">
        <f>LEFT(A14,3)</f>
        <v>Nov</v>
      </c>
      <c r="P14" s="1">
        <f>N(B14)</f>
        <v>0</v>
      </c>
    </row>
    <row r="15" spans="1:16" x14ac:dyDescent="0.35">
      <c r="A15" s="14" t="s">
        <v>68</v>
      </c>
      <c r="B15" s="9"/>
      <c r="C15" s="15"/>
      <c r="D15" s="9"/>
      <c r="E15" s="15"/>
      <c r="F15" s="15"/>
      <c r="G15" s="16" t="str">
        <f>IF(COUNT(C15,E15,F15)=0,"",SUM(C15,E15,F15))</f>
        <v/>
      </c>
      <c r="H15" s="9"/>
      <c r="J15" s="1" t="str">
        <f>LEFT(A15,3)</f>
        <v>Dez</v>
      </c>
      <c r="K15" s="1">
        <f>N(C15)</f>
        <v>0</v>
      </c>
      <c r="L15" s="1">
        <f>N(E15)</f>
        <v>0</v>
      </c>
      <c r="M15" s="1">
        <f>N(F15)</f>
        <v>0</v>
      </c>
      <c r="O15" s="1" t="str">
        <f>LEFT(A15,3)</f>
        <v>Dez</v>
      </c>
      <c r="P15" s="1">
        <f>N(B15)</f>
        <v>0</v>
      </c>
    </row>
  </sheetData>
  <sheetProtection sheet="1" objects="1" scenarios="1"/>
  <mergeCells count="2">
    <mergeCell ref="A1:H1"/>
    <mergeCell ref="A2:H2"/>
  </mergeCells>
  <dataValidations count="1">
    <dataValidation type="decimal" operator="greaterThanOrEqual" allowBlank="1" showInputMessage="1" showErrorMessage="1" errorTitle="Valor inválido" error="Digite apenas números. Ex.: 50 ou 12,5" promptTitle="Consumo" prompt="Copie o número da conta. Só números." sqref="B4:F15" xr:uid="{CFD77BFC-53AC-431B-BCE5-E7CBC5CF8FAC}">
      <formula1>0</formula1>
    </dataValidation>
  </dataValidation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EC8E-F43B-4107-8A12-994B254E2FFB}">
  <sheetPr>
    <tabColor rgb="FF606870"/>
  </sheetPr>
  <dimension ref="A1:K43"/>
  <sheetViews>
    <sheetView showGridLines="0" workbookViewId="0">
      <pane ySplit="3" topLeftCell="A4" activePane="bottomLeft" state="frozenSplit"/>
      <selection pane="bottomLeft" sqref="A1:K1"/>
    </sheetView>
  </sheetViews>
  <sheetFormatPr defaultRowHeight="15" x14ac:dyDescent="0.35"/>
  <cols>
    <col min="1" max="1" width="24.77734375" style="1" customWidth="1"/>
    <col min="2" max="2" width="13.77734375" style="1" customWidth="1"/>
    <col min="3" max="3" width="15.77734375" style="1" customWidth="1"/>
    <col min="4" max="10" width="6.77734375" style="1" customWidth="1"/>
    <col min="11" max="11" width="22.77734375" style="1" customWidth="1"/>
    <col min="12" max="16384" width="8.88671875" style="1"/>
  </cols>
  <sheetData>
    <row r="1" spans="1:11" ht="30" customHeight="1" x14ac:dyDescent="0.45">
      <c r="A1" s="3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5">
      <c r="A2" s="5" t="s">
        <v>74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2.05" customHeight="1" x14ac:dyDescent="0.35">
      <c r="A3" s="8" t="s">
        <v>75</v>
      </c>
      <c r="B3" s="8" t="s">
        <v>76</v>
      </c>
      <c r="C3" s="8" t="s">
        <v>77</v>
      </c>
      <c r="D3" s="8" t="s">
        <v>78</v>
      </c>
      <c r="E3" s="8" t="s">
        <v>79</v>
      </c>
      <c r="F3" s="8" t="s">
        <v>80</v>
      </c>
      <c r="G3" s="8" t="s">
        <v>81</v>
      </c>
      <c r="H3" s="8" t="s">
        <v>82</v>
      </c>
      <c r="I3" s="8" t="s">
        <v>83</v>
      </c>
      <c r="J3" s="8" t="s">
        <v>84</v>
      </c>
      <c r="K3" s="8" t="s">
        <v>41</v>
      </c>
    </row>
    <row r="4" spans="1:11" x14ac:dyDescent="0.35">
      <c r="A4" s="9" t="s">
        <v>85</v>
      </c>
      <c r="B4" s="9" t="s">
        <v>6</v>
      </c>
      <c r="C4" s="9" t="s">
        <v>86</v>
      </c>
      <c r="D4" s="17"/>
      <c r="E4" s="17"/>
      <c r="F4" s="17"/>
      <c r="G4" s="17"/>
      <c r="H4" s="17"/>
      <c r="I4" s="17"/>
      <c r="J4" s="17"/>
      <c r="K4" s="9"/>
    </row>
    <row r="5" spans="1:11" x14ac:dyDescent="0.35">
      <c r="A5" s="9" t="s">
        <v>87</v>
      </c>
      <c r="B5" s="9" t="s">
        <v>3</v>
      </c>
      <c r="C5" s="9" t="s">
        <v>86</v>
      </c>
      <c r="D5" s="17"/>
      <c r="E5" s="17"/>
      <c r="F5" s="17"/>
      <c r="G5" s="17"/>
      <c r="H5" s="17"/>
      <c r="I5" s="17"/>
      <c r="J5" s="17"/>
      <c r="K5" s="9"/>
    </row>
    <row r="6" spans="1:11" x14ac:dyDescent="0.35">
      <c r="A6" s="9" t="s">
        <v>88</v>
      </c>
      <c r="B6" s="9" t="s">
        <v>4</v>
      </c>
      <c r="C6" s="9" t="s">
        <v>89</v>
      </c>
      <c r="D6" s="17"/>
      <c r="E6" s="17"/>
      <c r="F6" s="17"/>
      <c r="G6" s="17"/>
      <c r="H6" s="17"/>
      <c r="I6" s="17"/>
      <c r="J6" s="17"/>
      <c r="K6" s="9"/>
    </row>
    <row r="7" spans="1:11" x14ac:dyDescent="0.35">
      <c r="A7" s="9" t="s">
        <v>90</v>
      </c>
      <c r="B7" s="9" t="s">
        <v>3</v>
      </c>
      <c r="C7" s="9" t="s">
        <v>91</v>
      </c>
      <c r="D7" s="17"/>
      <c r="E7" s="17"/>
      <c r="F7" s="17"/>
      <c r="G7" s="17"/>
      <c r="H7" s="17"/>
      <c r="I7" s="17"/>
      <c r="J7" s="17"/>
      <c r="K7" s="9"/>
    </row>
    <row r="8" spans="1:11" x14ac:dyDescent="0.35">
      <c r="A8" s="9" t="s">
        <v>92</v>
      </c>
      <c r="B8" s="9" t="s">
        <v>4</v>
      </c>
      <c r="C8" s="9" t="s">
        <v>91</v>
      </c>
      <c r="D8" s="17"/>
      <c r="E8" s="17"/>
      <c r="F8" s="17"/>
      <c r="G8" s="17"/>
      <c r="H8" s="17"/>
      <c r="I8" s="17"/>
      <c r="J8" s="17"/>
      <c r="K8" s="9"/>
    </row>
    <row r="9" spans="1:11" x14ac:dyDescent="0.35">
      <c r="A9" s="9" t="s">
        <v>93</v>
      </c>
      <c r="B9" s="9" t="s">
        <v>5</v>
      </c>
      <c r="C9" s="9" t="s">
        <v>89</v>
      </c>
      <c r="D9" s="17"/>
      <c r="E9" s="17"/>
      <c r="F9" s="17"/>
      <c r="G9" s="17"/>
      <c r="H9" s="17"/>
      <c r="I9" s="17"/>
      <c r="J9" s="17"/>
      <c r="K9" s="9"/>
    </row>
    <row r="10" spans="1:11" x14ac:dyDescent="0.35">
      <c r="A10" s="9" t="s">
        <v>94</v>
      </c>
      <c r="B10" s="9" t="s">
        <v>5</v>
      </c>
      <c r="C10" s="9" t="s">
        <v>86</v>
      </c>
      <c r="D10" s="17"/>
      <c r="E10" s="17"/>
      <c r="F10" s="17"/>
      <c r="G10" s="17"/>
      <c r="H10" s="17"/>
      <c r="I10" s="17"/>
      <c r="J10" s="17"/>
      <c r="K10" s="9"/>
    </row>
    <row r="11" spans="1:11" x14ac:dyDescent="0.35">
      <c r="A11" s="9" t="s">
        <v>95</v>
      </c>
      <c r="B11" s="9" t="s">
        <v>6</v>
      </c>
      <c r="C11" s="9" t="s">
        <v>91</v>
      </c>
      <c r="D11" s="17"/>
      <c r="E11" s="17"/>
      <c r="F11" s="17"/>
      <c r="G11" s="17"/>
      <c r="H11" s="17"/>
      <c r="I11" s="17"/>
      <c r="J11" s="17"/>
      <c r="K11" s="9"/>
    </row>
    <row r="12" spans="1:11" x14ac:dyDescent="0.35">
      <c r="A12" s="9"/>
      <c r="B12" s="9"/>
      <c r="C12" s="9"/>
      <c r="D12" s="17"/>
      <c r="E12" s="17"/>
      <c r="F12" s="17"/>
      <c r="G12" s="17"/>
      <c r="H12" s="17"/>
      <c r="I12" s="17"/>
      <c r="J12" s="17"/>
      <c r="K12" s="9"/>
    </row>
    <row r="13" spans="1:11" x14ac:dyDescent="0.35">
      <c r="A13" s="9"/>
      <c r="B13" s="9"/>
      <c r="C13" s="9"/>
      <c r="D13" s="17"/>
      <c r="E13" s="17"/>
      <c r="F13" s="17"/>
      <c r="G13" s="17"/>
      <c r="H13" s="17"/>
      <c r="I13" s="17"/>
      <c r="J13" s="17"/>
      <c r="K13" s="9"/>
    </row>
    <row r="14" spans="1:11" x14ac:dyDescent="0.35">
      <c r="A14" s="9"/>
      <c r="B14" s="9"/>
      <c r="C14" s="9"/>
      <c r="D14" s="17"/>
      <c r="E14" s="17"/>
      <c r="F14" s="17"/>
      <c r="G14" s="17"/>
      <c r="H14" s="17"/>
      <c r="I14" s="17"/>
      <c r="J14" s="17"/>
      <c r="K14" s="9"/>
    </row>
    <row r="15" spans="1:11" x14ac:dyDescent="0.35">
      <c r="A15" s="9"/>
      <c r="B15" s="9"/>
      <c r="C15" s="9"/>
      <c r="D15" s="17"/>
      <c r="E15" s="17"/>
      <c r="F15" s="17"/>
      <c r="G15" s="17"/>
      <c r="H15" s="17"/>
      <c r="I15" s="17"/>
      <c r="J15" s="17"/>
      <c r="K15" s="9"/>
    </row>
    <row r="16" spans="1:11" x14ac:dyDescent="0.35">
      <c r="A16" s="9"/>
      <c r="B16" s="9"/>
      <c r="C16" s="9"/>
      <c r="D16" s="17"/>
      <c r="E16" s="17"/>
      <c r="F16" s="17"/>
      <c r="G16" s="17"/>
      <c r="H16" s="17"/>
      <c r="I16" s="17"/>
      <c r="J16" s="17"/>
      <c r="K16" s="9"/>
    </row>
    <row r="17" spans="1:11" x14ac:dyDescent="0.35">
      <c r="A17" s="9"/>
      <c r="B17" s="9"/>
      <c r="C17" s="9"/>
      <c r="D17" s="17"/>
      <c r="E17" s="17"/>
      <c r="F17" s="17"/>
      <c r="G17" s="17"/>
      <c r="H17" s="17"/>
      <c r="I17" s="17"/>
      <c r="J17" s="17"/>
      <c r="K17" s="9"/>
    </row>
    <row r="18" spans="1:11" x14ac:dyDescent="0.35">
      <c r="A18" s="9"/>
      <c r="B18" s="9"/>
      <c r="C18" s="9"/>
      <c r="D18" s="17"/>
      <c r="E18" s="17"/>
      <c r="F18" s="17"/>
      <c r="G18" s="17"/>
      <c r="H18" s="17"/>
      <c r="I18" s="17"/>
      <c r="J18" s="17"/>
      <c r="K18" s="9"/>
    </row>
    <row r="19" spans="1:11" x14ac:dyDescent="0.35">
      <c r="A19" s="9"/>
      <c r="B19" s="9"/>
      <c r="C19" s="9"/>
      <c r="D19" s="17"/>
      <c r="E19" s="17"/>
      <c r="F19" s="17"/>
      <c r="G19" s="17"/>
      <c r="H19" s="17"/>
      <c r="I19" s="17"/>
      <c r="J19" s="17"/>
      <c r="K19" s="9"/>
    </row>
    <row r="20" spans="1:11" x14ac:dyDescent="0.35">
      <c r="A20" s="9"/>
      <c r="B20" s="9"/>
      <c r="C20" s="9"/>
      <c r="D20" s="17"/>
      <c r="E20" s="17"/>
      <c r="F20" s="17"/>
      <c r="G20" s="17"/>
      <c r="H20" s="17"/>
      <c r="I20" s="17"/>
      <c r="J20" s="17"/>
      <c r="K20" s="9"/>
    </row>
    <row r="21" spans="1:11" x14ac:dyDescent="0.35">
      <c r="A21" s="9"/>
      <c r="B21" s="9"/>
      <c r="C21" s="9"/>
      <c r="D21" s="17"/>
      <c r="E21" s="17"/>
      <c r="F21" s="17"/>
      <c r="G21" s="17"/>
      <c r="H21" s="17"/>
      <c r="I21" s="17"/>
      <c r="J21" s="17"/>
      <c r="K21" s="9"/>
    </row>
    <row r="22" spans="1:11" x14ac:dyDescent="0.35">
      <c r="A22" s="9"/>
      <c r="B22" s="9"/>
      <c r="C22" s="9"/>
      <c r="D22" s="17"/>
      <c r="E22" s="17"/>
      <c r="F22" s="17"/>
      <c r="G22" s="17"/>
      <c r="H22" s="17"/>
      <c r="I22" s="17"/>
      <c r="J22" s="17"/>
      <c r="K22" s="9"/>
    </row>
    <row r="23" spans="1:11" x14ac:dyDescent="0.35">
      <c r="A23" s="9"/>
      <c r="B23" s="9"/>
      <c r="C23" s="9"/>
      <c r="D23" s="17"/>
      <c r="E23" s="17"/>
      <c r="F23" s="17"/>
      <c r="G23" s="17"/>
      <c r="H23" s="17"/>
      <c r="I23" s="17"/>
      <c r="J23" s="17"/>
      <c r="K23" s="9"/>
    </row>
    <row r="24" spans="1:11" x14ac:dyDescent="0.35">
      <c r="A24" s="9"/>
      <c r="B24" s="9"/>
      <c r="C24" s="9"/>
      <c r="D24" s="17"/>
      <c r="E24" s="17"/>
      <c r="F24" s="17"/>
      <c r="G24" s="17"/>
      <c r="H24" s="17"/>
      <c r="I24" s="17"/>
      <c r="J24" s="17"/>
      <c r="K24" s="9"/>
    </row>
    <row r="25" spans="1:11" x14ac:dyDescent="0.35">
      <c r="A25" s="9"/>
      <c r="B25" s="9"/>
      <c r="C25" s="9"/>
      <c r="D25" s="17"/>
      <c r="E25" s="17"/>
      <c r="F25" s="17"/>
      <c r="G25" s="17"/>
      <c r="H25" s="17"/>
      <c r="I25" s="17"/>
      <c r="J25" s="17"/>
      <c r="K25" s="9"/>
    </row>
    <row r="26" spans="1:11" x14ac:dyDescent="0.35">
      <c r="A26" s="9"/>
      <c r="B26" s="9"/>
      <c r="C26" s="9"/>
      <c r="D26" s="17"/>
      <c r="E26" s="17"/>
      <c r="F26" s="17"/>
      <c r="G26" s="17"/>
      <c r="H26" s="17"/>
      <c r="I26" s="17"/>
      <c r="J26" s="17"/>
      <c r="K26" s="9"/>
    </row>
    <row r="27" spans="1:11" x14ac:dyDescent="0.35">
      <c r="A27" s="9"/>
      <c r="B27" s="9"/>
      <c r="C27" s="9"/>
      <c r="D27" s="17"/>
      <c r="E27" s="17"/>
      <c r="F27" s="17"/>
      <c r="G27" s="17"/>
      <c r="H27" s="17"/>
      <c r="I27" s="17"/>
      <c r="J27" s="17"/>
      <c r="K27" s="9"/>
    </row>
    <row r="28" spans="1:11" x14ac:dyDescent="0.35">
      <c r="A28" s="9"/>
      <c r="B28" s="9"/>
      <c r="C28" s="9"/>
      <c r="D28" s="17"/>
      <c r="E28" s="17"/>
      <c r="F28" s="17"/>
      <c r="G28" s="17"/>
      <c r="H28" s="17"/>
      <c r="I28" s="17"/>
      <c r="J28" s="17"/>
      <c r="K28" s="9"/>
    </row>
    <row r="29" spans="1:11" x14ac:dyDescent="0.35">
      <c r="A29" s="9"/>
      <c r="B29" s="9"/>
      <c r="C29" s="9"/>
      <c r="D29" s="17"/>
      <c r="E29" s="17"/>
      <c r="F29" s="17"/>
      <c r="G29" s="17"/>
      <c r="H29" s="17"/>
      <c r="I29" s="17"/>
      <c r="J29" s="17"/>
      <c r="K29" s="9"/>
    </row>
    <row r="30" spans="1:11" x14ac:dyDescent="0.35">
      <c r="A30" s="9"/>
      <c r="B30" s="9"/>
      <c r="C30" s="9"/>
      <c r="D30" s="17"/>
      <c r="E30" s="17"/>
      <c r="F30" s="17"/>
      <c r="G30" s="17"/>
      <c r="H30" s="17"/>
      <c r="I30" s="17"/>
      <c r="J30" s="17"/>
      <c r="K30" s="9"/>
    </row>
    <row r="31" spans="1:11" x14ac:dyDescent="0.35">
      <c r="A31" s="9"/>
      <c r="B31" s="9"/>
      <c r="C31" s="9"/>
      <c r="D31" s="17"/>
      <c r="E31" s="17"/>
      <c r="F31" s="17"/>
      <c r="G31" s="17"/>
      <c r="H31" s="17"/>
      <c r="I31" s="17"/>
      <c r="J31" s="17"/>
      <c r="K31" s="9"/>
    </row>
    <row r="32" spans="1:11" x14ac:dyDescent="0.35">
      <c r="A32" s="9"/>
      <c r="B32" s="9"/>
      <c r="C32" s="9"/>
      <c r="D32" s="17"/>
      <c r="E32" s="17"/>
      <c r="F32" s="17"/>
      <c r="G32" s="17"/>
      <c r="H32" s="17"/>
      <c r="I32" s="17"/>
      <c r="J32" s="17"/>
      <c r="K32" s="9"/>
    </row>
    <row r="33" spans="1:11" x14ac:dyDescent="0.35">
      <c r="A33" s="9"/>
      <c r="B33" s="9"/>
      <c r="C33" s="9"/>
      <c r="D33" s="17"/>
      <c r="E33" s="17"/>
      <c r="F33" s="17"/>
      <c r="G33" s="17"/>
      <c r="H33" s="17"/>
      <c r="I33" s="17"/>
      <c r="J33" s="17"/>
      <c r="K33" s="9"/>
    </row>
    <row r="34" spans="1:11" x14ac:dyDescent="0.35">
      <c r="A34" s="9"/>
      <c r="B34" s="9"/>
      <c r="C34" s="9"/>
      <c r="D34" s="17"/>
      <c r="E34" s="17"/>
      <c r="F34" s="17"/>
      <c r="G34" s="17"/>
      <c r="H34" s="17"/>
      <c r="I34" s="17"/>
      <c r="J34" s="17"/>
      <c r="K34" s="9"/>
    </row>
    <row r="35" spans="1:11" x14ac:dyDescent="0.35">
      <c r="A35" s="9"/>
      <c r="B35" s="9"/>
      <c r="C35" s="9"/>
      <c r="D35" s="17"/>
      <c r="E35" s="17"/>
      <c r="F35" s="17"/>
      <c r="G35" s="17"/>
      <c r="H35" s="17"/>
      <c r="I35" s="17"/>
      <c r="J35" s="17"/>
      <c r="K35" s="9"/>
    </row>
    <row r="36" spans="1:11" x14ac:dyDescent="0.35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9"/>
    </row>
    <row r="37" spans="1:11" x14ac:dyDescent="0.35">
      <c r="A37" s="9"/>
      <c r="B37" s="9"/>
      <c r="C37" s="9"/>
      <c r="D37" s="17"/>
      <c r="E37" s="17"/>
      <c r="F37" s="17"/>
      <c r="G37" s="17"/>
      <c r="H37" s="17"/>
      <c r="I37" s="17"/>
      <c r="J37" s="17"/>
      <c r="K37" s="9"/>
    </row>
    <row r="38" spans="1:11" x14ac:dyDescent="0.35">
      <c r="A38" s="9"/>
      <c r="B38" s="9"/>
      <c r="C38" s="9"/>
      <c r="D38" s="17"/>
      <c r="E38" s="17"/>
      <c r="F38" s="17"/>
      <c r="G38" s="17"/>
      <c r="H38" s="17"/>
      <c r="I38" s="17"/>
      <c r="J38" s="17"/>
      <c r="K38" s="9"/>
    </row>
    <row r="39" spans="1:11" x14ac:dyDescent="0.35">
      <c r="A39" s="9"/>
      <c r="B39" s="9"/>
      <c r="C39" s="9"/>
      <c r="D39" s="17"/>
      <c r="E39" s="17"/>
      <c r="F39" s="17"/>
      <c r="G39" s="17"/>
      <c r="H39" s="17"/>
      <c r="I39" s="17"/>
      <c r="J39" s="17"/>
      <c r="K39" s="9"/>
    </row>
    <row r="40" spans="1:11" x14ac:dyDescent="0.35">
      <c r="A40" s="9"/>
      <c r="B40" s="9"/>
      <c r="C40" s="9"/>
      <c r="D40" s="17"/>
      <c r="E40" s="17"/>
      <c r="F40" s="17"/>
      <c r="G40" s="17"/>
      <c r="H40" s="17"/>
      <c r="I40" s="17"/>
      <c r="J40" s="17"/>
      <c r="K40" s="9"/>
    </row>
    <row r="41" spans="1:11" x14ac:dyDescent="0.35">
      <c r="A41" s="9"/>
      <c r="B41" s="9"/>
      <c r="C41" s="9"/>
      <c r="D41" s="17"/>
      <c r="E41" s="17"/>
      <c r="F41" s="17"/>
      <c r="G41" s="17"/>
      <c r="H41" s="17"/>
      <c r="I41" s="17"/>
      <c r="J41" s="17"/>
      <c r="K41" s="9"/>
    </row>
    <row r="42" spans="1:11" x14ac:dyDescent="0.35">
      <c r="A42" s="9"/>
      <c r="B42" s="9"/>
      <c r="C42" s="9"/>
      <c r="D42" s="17"/>
      <c r="E42" s="17"/>
      <c r="F42" s="17"/>
      <c r="G42" s="17"/>
      <c r="H42" s="17"/>
      <c r="I42" s="17"/>
      <c r="J42" s="17"/>
      <c r="K42" s="9"/>
    </row>
    <row r="43" spans="1:11" x14ac:dyDescent="0.35">
      <c r="A43" s="9"/>
      <c r="B43" s="9"/>
      <c r="C43" s="9"/>
      <c r="D43" s="17"/>
      <c r="E43" s="17"/>
      <c r="F43" s="17"/>
      <c r="G43" s="17"/>
      <c r="H43" s="17"/>
      <c r="I43" s="17"/>
      <c r="J43" s="17"/>
      <c r="K43" s="9"/>
    </row>
  </sheetData>
  <sheetProtection sheet="1" objects="1" scenarios="1"/>
  <mergeCells count="2">
    <mergeCell ref="A1:K1"/>
    <mergeCell ref="A2:K2"/>
  </mergeCells>
  <conditionalFormatting sqref="D4:J43">
    <cfRule type="expression" dxfId="0" priority="1">
      <formula>D4="✓"</formula>
    </cfRule>
  </conditionalFormatting>
  <dataValidations count="2">
    <dataValidation type="list" allowBlank="1" showInputMessage="1" promptTitle="Frequência" prompt="Com que frequência esta tarefa deve ser feita?" sqref="C4:C43" xr:uid="{D7D7DE5C-C71E-4700-8849-EF612113FD06}">
      <mc:AlternateContent xmlns:x12ac="http://schemas.microsoft.com/office/spreadsheetml/2011/1/ac" xmlns:mc="http://schemas.openxmlformats.org/markup-compatibility/2006">
        <mc:Choice Requires="x12ac">
          <x12ac:list>"Diária,2x por semana,Semanal,Quinzenal,Mensal"</x12ac:list>
        </mc:Choice>
        <mc:Fallback>
          <formula1>"Diária,2x por semana,Semanal,Quinzenal,Mensal"</formula1>
        </mc:Fallback>
      </mc:AlternateContent>
    </dataValidation>
    <dataValidation type="list" allowBlank="1" showInputMessage="1" promptTitle="Feito?" prompt="Clique na setinha e marque ✓ quando fizer." sqref="D4:J43" xr:uid="{A6BA132D-E0D5-44DB-B78D-DD66BC0E34C0}">
      <formula1>"✓"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Quem faz" prompt="Escolha o responsável (edite os nomes na aba Ajustes)." xr:uid="{31C2CF31-4B2A-4C4D-A812-07EA517AFBA6}">
          <x14:formula1>
            <xm:f>Ajustes!$A$5:$A$12</xm:f>
          </x14:formula1>
          <xm:sqref>B4:B43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CCA5-AA0A-45D7-87EE-3ACB9C50AF37}">
  <sheetPr>
    <tabColor rgb="FF969CA2"/>
  </sheetPr>
  <dimension ref="A1:D12"/>
  <sheetViews>
    <sheetView showGridLines="0" workbookViewId="0">
      <selection sqref="A1:D1"/>
    </sheetView>
  </sheetViews>
  <sheetFormatPr defaultRowHeight="15" x14ac:dyDescent="0.35"/>
  <cols>
    <col min="1" max="1" width="30.77734375" style="1" customWidth="1"/>
    <col min="2" max="16384" width="8.88671875" style="1"/>
  </cols>
  <sheetData>
    <row r="1" spans="1:4" ht="30" customHeight="1" x14ac:dyDescent="0.45">
      <c r="A1" s="3" t="s">
        <v>0</v>
      </c>
      <c r="B1" s="4"/>
      <c r="C1" s="4"/>
      <c r="D1" s="4"/>
    </row>
    <row r="2" spans="1:4" x14ac:dyDescent="0.35">
      <c r="A2" s="5" t="s">
        <v>1</v>
      </c>
      <c r="B2" s="2"/>
      <c r="C2" s="2"/>
      <c r="D2" s="2"/>
    </row>
    <row r="4" spans="1:4" x14ac:dyDescent="0.35">
      <c r="A4" s="6" t="s">
        <v>2</v>
      </c>
    </row>
    <row r="5" spans="1:4" x14ac:dyDescent="0.35">
      <c r="A5" s="7" t="s">
        <v>3</v>
      </c>
    </row>
    <row r="6" spans="1:4" x14ac:dyDescent="0.35">
      <c r="A6" s="7" t="s">
        <v>4</v>
      </c>
    </row>
    <row r="7" spans="1:4" x14ac:dyDescent="0.35">
      <c r="A7" s="7" t="s">
        <v>5</v>
      </c>
    </row>
    <row r="8" spans="1:4" x14ac:dyDescent="0.35">
      <c r="A8" s="7" t="s">
        <v>6</v>
      </c>
    </row>
    <row r="9" spans="1:4" x14ac:dyDescent="0.35">
      <c r="A9" s="7"/>
    </row>
    <row r="10" spans="1:4" x14ac:dyDescent="0.35">
      <c r="A10" s="7"/>
    </row>
    <row r="11" spans="1:4" x14ac:dyDescent="0.35">
      <c r="A11" s="7"/>
    </row>
    <row r="12" spans="1:4" x14ac:dyDescent="0.35">
      <c r="A12" s="7"/>
    </row>
  </sheetData>
  <sheetProtection sheet="1" objects="1" scenarios="1"/>
  <mergeCells count="2">
    <mergeCell ref="A1:D1"/>
    <mergeCell ref="A2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Início</vt:lpstr>
      <vt:lpstr>Painel</vt:lpstr>
      <vt:lpstr>Estoque</vt:lpstr>
      <vt:lpstr>Manutenções</vt:lpstr>
      <vt:lpstr>Consumo</vt:lpstr>
      <vt:lpstr>Tarefas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2026-07-02T21:28:25Z</dcterms:created>
  <dcterms:modified xsi:type="dcterms:W3CDTF">2026-07-02T21:28:27Z</dcterms:modified>
</cp:coreProperties>
</file>