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\AppData\Local\Temp\"/>
    </mc:Choice>
  </mc:AlternateContent>
  <xr:revisionPtr revIDLastSave="0" documentId="8_{B3B00FD3-5B35-4C1C-921B-6FBCE75D7FCD}" xr6:coauthVersionLast="47" xr6:coauthVersionMax="47" xr10:uidLastSave="{00000000-0000-0000-0000-000000000000}"/>
  <bookViews>
    <workbookView xWindow="-108" yWindow="-108" windowWidth="23256" windowHeight="12456" xr2:uid="{EBEF1771-AF6F-48C6-BFAB-CBD8EE110703}"/>
  </bookViews>
  <sheets>
    <sheet name="Início" sheetId="1" r:id="rId1"/>
    <sheet name="Painel" sheetId="2" r:id="rId2"/>
    <sheet name="Autoavaliação" sheetId="3" r:id="rId3"/>
    <sheet name="Metas" sheetId="4" r:id="rId4"/>
    <sheet name="Ações" sheetId="5" r:id="rId5"/>
    <sheet name="Desenvolvimento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1" i="2" l="1"/>
  <c r="E11" i="2"/>
  <c r="C11" i="2"/>
  <c r="A11" i="2"/>
  <c r="G7" i="2"/>
  <c r="E7" i="2"/>
  <c r="C7" i="2"/>
  <c r="A7" i="2"/>
  <c r="I5" i="6"/>
  <c r="I4" i="6"/>
  <c r="I3" i="6"/>
  <c r="M5" i="4"/>
  <c r="M4" i="4"/>
  <c r="M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J5" i="4"/>
  <c r="I5" i="4"/>
  <c r="J4" i="4"/>
  <c r="I4" i="4"/>
  <c r="J3" i="4"/>
  <c r="I3" i="4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</calcChain>
</file>

<file path=xl/sharedStrings.xml><?xml version="1.0" encoding="utf-8"?>
<sst xmlns="http://schemas.openxmlformats.org/spreadsheetml/2006/main" count="110" uniqueCount="94">
  <si>
    <t>AUTOAVALIAÇÃO  ·  onde estou e onde quero chegar</t>
  </si>
  <si>
    <t>Dê uma nota de 0 a 10 para cada competência: hoje e onde quer chegar. O radar do Painel mostra o mapa.</t>
  </si>
  <si>
    <t>Competência</t>
  </si>
  <si>
    <t>Hoje (0–10)</t>
  </si>
  <si>
    <t>Onde quero chegar (0–10)</t>
  </si>
  <si>
    <t>Distância (auto)</t>
  </si>
  <si>
    <t>Prioridade (auto)</t>
  </si>
  <si>
    <t>Comunicação</t>
  </si>
  <si>
    <t>Liderança</t>
  </si>
  <si>
    <t>Conhecimento técnico</t>
  </si>
  <si>
    <t>Idiomas</t>
  </si>
  <si>
    <t>Networking</t>
  </si>
  <si>
    <t>Gestão do tempo</t>
  </si>
  <si>
    <t>Visão do mercado/setor</t>
  </si>
  <si>
    <t>Equilíbrio vida-trabalho</t>
  </si>
  <si>
    <t>METAS DE CARREIRA  ·  no formato SMART</t>
  </si>
  <si>
    <t>Meta boa é específica, mensurável, atingível, relevante e com prazo. As colunas guiam você.</t>
  </si>
  <si>
    <t>Minha meta (específica)</t>
  </si>
  <si>
    <t>Como vou medir (mensurável)</t>
  </si>
  <si>
    <t>Por que importa (relevante)</t>
  </si>
  <si>
    <t>Prazo (temporal)</t>
  </si>
  <si>
    <t>Status</t>
  </si>
  <si>
    <t>Progresso (%)</t>
  </si>
  <si>
    <t>Observações</t>
  </si>
  <si>
    <t>Concluir pós-graduação</t>
  </si>
  <si>
    <t>Diploma em mãos</t>
  </si>
  <si>
    <t>Abre porta para promoção</t>
  </si>
  <si>
    <t>Em andamento</t>
  </si>
  <si>
    <t>Alcançar inglês intermediário</t>
  </si>
  <si>
    <t>Certificado B1</t>
  </si>
  <si>
    <t>Vagas melhores exigem inglês</t>
  </si>
  <si>
    <t>Ampliar rede profissional</t>
  </si>
  <si>
    <t>Participar de 4 eventos no ano</t>
  </si>
  <si>
    <t>Oportunidades vêm de pessoas</t>
  </si>
  <si>
    <t>Não iniciada</t>
  </si>
  <si>
    <t>Meta</t>
  </si>
  <si>
    <t>Progresso</t>
  </si>
  <si>
    <t>Metas</t>
  </si>
  <si>
    <t>Concluída</t>
  </si>
  <si>
    <t>PLANO DE AÇÃO  ·  o que fazer esta semana/mês</t>
  </si>
  <si>
    <t>Meta grande vira ação pequena. Ações atrasadas ficam destacadas.</t>
  </si>
  <si>
    <t>Ação concreta</t>
  </si>
  <si>
    <t>Ligada a qual meta?</t>
  </si>
  <si>
    <t>Prazo</t>
  </si>
  <si>
    <t>Feita em</t>
  </si>
  <si>
    <t>Matricular na pós</t>
  </si>
  <si>
    <t>Feita</t>
  </si>
  <si>
    <t>Estudar inglês 3x por semana</t>
  </si>
  <si>
    <t>Inglês intermediário</t>
  </si>
  <si>
    <t>Pendente</t>
  </si>
  <si>
    <t>Inscrever no congresso da área</t>
  </si>
  <si>
    <t>Atualizar currículo e LinkedIn</t>
  </si>
  <si>
    <t>DESENVOLVIMENTO  ·  cursos e certificações</t>
  </si>
  <si>
    <t>Todo curso concluído é um degrau. Registre e acompanhe suas horas de capacitação.</t>
  </si>
  <si>
    <t>Curso / certificação</t>
  </si>
  <si>
    <t>Instituição</t>
  </si>
  <si>
    <t>Carga (h)</t>
  </si>
  <si>
    <t>Concluído em</t>
  </si>
  <si>
    <t>Link / observações</t>
  </si>
  <si>
    <t>Pós em Saúde Mental</t>
  </si>
  <si>
    <t>Faculdade X</t>
  </si>
  <si>
    <t>Cursando</t>
  </si>
  <si>
    <t>Inglês: curso online</t>
  </si>
  <si>
    <t>Plataforma Y</t>
  </si>
  <si>
    <t>Curso de oratória</t>
  </si>
  <si>
    <t>Instituto Z</t>
  </si>
  <si>
    <t>Concluído</t>
  </si>
  <si>
    <t>Certificado salvo no e-mail</t>
  </si>
  <si>
    <t>Cursos</t>
  </si>
  <si>
    <t>Planejado</t>
  </si>
  <si>
    <t>PAINEL DA MINHA CARREIRA</t>
  </si>
  <si>
    <t>danieljulio.com.br · ferramenta gratuita</t>
  </si>
  <si>
    <t>METAS DEFINIDAS</t>
  </si>
  <si>
    <t>CONCLUÍDAS</t>
  </si>
  <si>
    <t>EM ANDAMENTO</t>
  </si>
  <si>
    <t>PROGRESSO MÉDIO</t>
  </si>
  <si>
    <t>AÇÕES PENDENTES</t>
  </si>
  <si>
    <t>AÇÕES ATRASADAS</t>
  </si>
  <si>
    <t>CURSOS CONCLUÍDOS</t>
  </si>
  <si>
    <t>HORAS DE CAPACITAÇÃO</t>
  </si>
  <si>
    <t>PLANEJAMENTO DE CARREIRA</t>
  </si>
  <si>
    <t>Autoconhecimento, metas SMART e plano de ação · danieljulio.com.br</t>
  </si>
  <si>
    <t>Como usar (4 passos):</t>
  </si>
  <si>
    <t>Autoavaliação</t>
  </si>
  <si>
    <t>Dê notas de 0 a 10 às suas competências: hoje e onde quer chegar.</t>
  </si>
  <si>
    <t>Escreva metas SMART: específicas, mensuráveis, com relevância e prazo.</t>
  </si>
  <si>
    <t>Ações</t>
  </si>
  <si>
    <t>Quebre cada meta em ações pequenas com prazo. Atrasou? A linha avisa.</t>
  </si>
  <si>
    <t>Desenvolvimento</t>
  </si>
  <si>
    <t>Registre cursos e certificações. O Painel soma suas horas de capacitação.</t>
  </si>
  <si>
    <t>Legenda:</t>
  </si>
  <si>
    <t>Células claras como esta  →  são as que você preenche.</t>
  </si>
  <si>
    <t>Células cinza e escuras  →  automáticas. Estão protegidas para nada se desconfigurar.</t>
  </si>
  <si>
    <t>O que é uma meta SMART? eSpecífica (o quê, exatamente?), Mensurável (como saberei que consegui?), Atingível (é realista?), Relevante (por que importa?) e Temporal (até quando?). Revise este arquivo a cada 3 meses: carreira se constrói em ciclos. Proteção sem senha (Revisão → Desproteger Planilha).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</si>
</sst>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h&quot;"/>
  </numFmts>
  <fonts count="20" x14ac:knownFonts="1">
    <font>
      <sz val="11"/>
      <color theme="1"/>
      <name val="Aptos Narrow"/>
      <family val="2"/>
      <scheme val="minor"/>
    </font>
    <font>
      <sz val="10"/>
      <color rgb="FF2D343A"/>
      <name val="Segoe UI"/>
      <family val="2"/>
    </font>
    <font>
      <b/>
      <sz val="14"/>
      <color rgb="FFECEFF1"/>
      <name val="Segoe UI"/>
      <family val="2"/>
    </font>
    <font>
      <i/>
      <sz val="10"/>
      <color rgb="FF7A828A"/>
      <name val="Segoe UI"/>
      <family val="2"/>
    </font>
    <font>
      <b/>
      <sz val="10"/>
      <color rgb="FFE2C07A"/>
      <name val="Segoe UI"/>
      <family val="2"/>
    </font>
    <font>
      <sz val="10"/>
      <color rgb="FFECEFF1"/>
      <name val="Segoe UI"/>
      <family val="2"/>
    </font>
    <font>
      <b/>
      <sz val="16"/>
      <color rgb="FFE2C07A"/>
      <name val="Segoe UI"/>
      <family val="2"/>
    </font>
    <font>
      <sz val="9"/>
      <color rgb="FF7A828A"/>
      <name val="Segoe UI"/>
      <family val="2"/>
    </font>
    <font>
      <b/>
      <sz val="8"/>
      <color rgb="FF7A828A"/>
      <name val="Segoe UI"/>
      <family val="2"/>
    </font>
    <font>
      <b/>
      <sz val="17"/>
      <color rgb="FFECEFF1"/>
      <name val="Segoe UI"/>
      <family val="2"/>
    </font>
    <font>
      <b/>
      <sz val="17"/>
      <color rgb="FF7FC79A"/>
      <name val="Segoe UI"/>
      <family val="2"/>
    </font>
    <font>
      <b/>
      <sz val="17"/>
      <color rgb="FFE2C07A"/>
      <name val="Segoe UI"/>
      <family val="2"/>
    </font>
    <font>
      <b/>
      <sz val="17"/>
      <color rgb="FFE58E7E"/>
      <name val="Segoe UI"/>
      <family val="2"/>
    </font>
    <font>
      <sz val="10.5"/>
      <color rgb="FF2D343A"/>
      <name val="Segoe UI"/>
      <family val="2"/>
    </font>
    <font>
      <b/>
      <sz val="22"/>
      <color rgb="FF2D343A"/>
      <name val="Segoe UI"/>
      <family val="2"/>
    </font>
    <font>
      <sz val="10.5"/>
      <color rgb="FF7A828A"/>
      <name val="Segoe UI"/>
      <family val="2"/>
    </font>
    <font>
      <b/>
      <sz val="10.5"/>
      <color rgb="FF2D343A"/>
      <name val="Segoe UI"/>
      <family val="2"/>
    </font>
    <font>
      <b/>
      <sz val="12"/>
      <color rgb="FF2D343A"/>
      <name val="Segoe UI"/>
      <family val="2"/>
    </font>
    <font>
      <b/>
      <sz val="12"/>
      <color rgb="FFFFFFFF"/>
      <name val="Segoe UI"/>
      <family val="2"/>
    </font>
    <font>
      <i/>
      <sz val="10.5"/>
      <color rgb="FF7A828A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  <fill>
      <patternFill patternType="solid">
        <fgColor rgb="FF181C20"/>
        <bgColor indexed="64"/>
      </patternFill>
    </fill>
    <fill>
      <patternFill patternType="solid">
        <fgColor rgb="FF20262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4F5"/>
        <bgColor indexed="64"/>
      </patternFill>
    </fill>
    <fill>
      <patternFill patternType="solid">
        <fgColor rgb="FFC9A55A"/>
        <bgColor indexed="64"/>
      </patternFill>
    </fill>
    <fill>
      <patternFill patternType="solid">
        <fgColor rgb="FFFFF6DF"/>
        <bgColor indexed="64"/>
      </patternFill>
    </fill>
  </fills>
  <borders count="12">
    <border>
      <left/>
      <right/>
      <top/>
      <bottom/>
      <diagonal/>
    </border>
    <border>
      <left style="thin">
        <color rgb="FFE2E5E8"/>
      </left>
      <right style="thin">
        <color rgb="FFE2E5E8"/>
      </right>
      <top style="thin">
        <color rgb="FFE2E5E8"/>
      </top>
      <bottom style="thin">
        <color rgb="FFE2E5E8"/>
      </bottom>
      <diagonal/>
    </border>
    <border>
      <left style="thin">
        <color rgb="FF2E353C"/>
      </left>
      <right/>
      <top style="thin">
        <color rgb="FF2E353C"/>
      </top>
      <bottom style="thin">
        <color rgb="FF2E353C"/>
      </bottom>
      <diagonal/>
    </border>
    <border>
      <left/>
      <right style="thin">
        <color rgb="FF2E353C"/>
      </right>
      <top style="thin">
        <color rgb="FF2E353C"/>
      </top>
      <bottom style="thin">
        <color rgb="FF2E353C"/>
      </bottom>
      <diagonal/>
    </border>
    <border>
      <left style="thin">
        <color rgb="FF2E353C"/>
      </left>
      <right/>
      <top style="thin">
        <color rgb="FF2E353C"/>
      </top>
      <bottom/>
      <diagonal/>
    </border>
    <border>
      <left/>
      <right style="thin">
        <color rgb="FF2E353C"/>
      </right>
      <top style="thin">
        <color rgb="FF2E353C"/>
      </top>
      <bottom/>
      <diagonal/>
    </border>
    <border>
      <left style="thin">
        <color rgb="FF2E353C"/>
      </left>
      <right/>
      <top/>
      <bottom style="thin">
        <color rgb="FF2E353C"/>
      </bottom>
      <diagonal/>
    </border>
    <border>
      <left/>
      <right style="thin">
        <color rgb="FF2E353C"/>
      </right>
      <top/>
      <bottom style="thin">
        <color rgb="FF2E353C"/>
      </bottom>
      <diagonal/>
    </border>
    <border>
      <left style="thin">
        <color rgb="FFC9A55A"/>
      </left>
      <right style="thin">
        <color rgb="FFC9A55A"/>
      </right>
      <top style="thin">
        <color rgb="FFC9A55A"/>
      </top>
      <bottom style="thin">
        <color rgb="FFC9A55A"/>
      </bottom>
      <diagonal/>
    </border>
    <border>
      <left style="thin">
        <color rgb="FFC9A55A"/>
      </left>
      <right/>
      <top/>
      <bottom/>
      <diagonal/>
    </border>
    <border>
      <left style="thin">
        <color rgb="FFD0D5D9"/>
      </left>
      <right style="thin">
        <color rgb="FFD0D5D9"/>
      </right>
      <top style="thin">
        <color rgb="FFD0D5D9"/>
      </top>
      <bottom style="thin">
        <color rgb="FFD0D5D9"/>
      </bottom>
      <diagonal/>
    </border>
    <border>
      <left style="thin">
        <color rgb="FFD0D5D9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/>
    <xf numFmtId="0" fontId="2" fillId="3" borderId="0" xfId="0" applyFont="1" applyFill="1"/>
    <xf numFmtId="0" fontId="1" fillId="3" borderId="0" xfId="0" applyFont="1" applyFill="1"/>
    <xf numFmtId="0" fontId="3" fillId="2" borderId="0" xfId="0" applyFont="1" applyFill="1"/>
    <xf numFmtId="0" fontId="4" fillId="4" borderId="0" xfId="0" applyFont="1" applyFill="1" applyAlignment="1">
      <alignment horizontal="center"/>
    </xf>
    <xf numFmtId="0" fontId="1" fillId="5" borderId="1" xfId="0" applyFont="1" applyFill="1" applyBorder="1" applyProtection="1">
      <protection locked="0"/>
    </xf>
    <xf numFmtId="0" fontId="1" fillId="6" borderId="1" xfId="0" applyFont="1" applyFill="1" applyBorder="1" applyAlignment="1">
      <alignment horizontal="center"/>
    </xf>
    <xf numFmtId="14" fontId="1" fillId="5" borderId="1" xfId="0" applyNumberFormat="1" applyFont="1" applyFill="1" applyBorder="1" applyProtection="1">
      <protection locked="0"/>
    </xf>
    <xf numFmtId="9" fontId="1" fillId="5" borderId="1" xfId="0" applyNumberFormat="1" applyFont="1" applyFill="1" applyBorder="1" applyProtection="1">
      <protection locked="0"/>
    </xf>
    <xf numFmtId="0" fontId="5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3" fontId="9" fillId="4" borderId="4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3" fontId="11" fillId="4" borderId="4" xfId="0" applyNumberFormat="1" applyFont="1" applyFill="1" applyBorder="1" applyAlignment="1">
      <alignment horizontal="center" vertical="center"/>
    </xf>
    <xf numFmtId="9" fontId="11" fillId="4" borderId="4" xfId="0" applyNumberFormat="1" applyFont="1" applyFill="1" applyBorder="1" applyAlignment="1">
      <alignment horizontal="center" vertical="center"/>
    </xf>
    <xf numFmtId="3" fontId="12" fillId="4" borderId="4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7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7" borderId="0" xfId="0" applyFont="1" applyFill="1" applyAlignment="1">
      <alignment horizontal="center"/>
    </xf>
    <xf numFmtId="0" fontId="13" fillId="8" borderId="8" xfId="0" applyFont="1" applyFill="1" applyBorder="1"/>
    <xf numFmtId="0" fontId="13" fillId="2" borderId="9" xfId="0" applyFont="1" applyFill="1" applyBorder="1"/>
    <xf numFmtId="0" fontId="13" fillId="6" borderId="10" xfId="0" applyFont="1" applyFill="1" applyBorder="1"/>
    <xf numFmtId="0" fontId="13" fillId="2" borderId="11" xfId="0" applyFont="1" applyFill="1" applyBorder="1"/>
    <xf numFmtId="0" fontId="19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</cellXfs>
  <cellStyles count="1">
    <cellStyle name="Normal" xfId="0" builtinId="0"/>
  </cellStyles>
  <dxfs count="5">
    <dxf>
      <fill>
        <patternFill>
          <bgColor rgb="FFE8F4EC"/>
        </patternFill>
      </fill>
    </dxf>
    <dxf>
      <fill>
        <patternFill>
          <bgColor rgb="FFE8F4EC"/>
        </patternFill>
      </fill>
    </dxf>
    <dxf>
      <font>
        <b/>
        <i val="0"/>
        <color rgb="FF1F7A46"/>
      </font>
    </dxf>
    <dxf>
      <fill>
        <patternFill>
          <bgColor rgb="FFE8F4EC"/>
        </patternFill>
      </fill>
    </dxf>
    <dxf>
      <font>
        <b/>
        <i val="0"/>
        <color rgb="FFA8362C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Meu mapa de competências: hoje × onde quero chegar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Autoavaliação!$B$3</c:f>
              <c:strCache>
                <c:ptCount val="1"/>
                <c:pt idx="0">
                  <c:v>Hoje (0–10)</c:v>
                </c:pt>
              </c:strCache>
            </c:strRef>
          </c:tx>
          <c:cat>
            <c:strRef>
              <c:f>Autoavaliação!$A$4:$A$11</c:f>
              <c:strCache>
                <c:ptCount val="8"/>
                <c:pt idx="0">
                  <c:v>Comunicação</c:v>
                </c:pt>
                <c:pt idx="1">
                  <c:v>Liderança</c:v>
                </c:pt>
                <c:pt idx="2">
                  <c:v>Conhecimento técnico</c:v>
                </c:pt>
                <c:pt idx="3">
                  <c:v>Idiomas</c:v>
                </c:pt>
                <c:pt idx="4">
                  <c:v>Networking</c:v>
                </c:pt>
                <c:pt idx="5">
                  <c:v>Gestão do tempo</c:v>
                </c:pt>
                <c:pt idx="6">
                  <c:v>Visão do mercado/setor</c:v>
                </c:pt>
                <c:pt idx="7">
                  <c:v>Equilíbrio vida-trabalho</c:v>
                </c:pt>
              </c:strCache>
            </c:strRef>
          </c:cat>
          <c:val>
            <c:numRef>
              <c:f>Autoavaliação!$B$4:$B$11</c:f>
              <c:numCache>
                <c:formatCode>General</c:formatCode>
                <c:ptCount val="8"/>
                <c:pt idx="0">
                  <c:v>6</c:v>
                </c:pt>
                <c:pt idx="1">
                  <c:v>5</c:v>
                </c:pt>
                <c:pt idx="2">
                  <c:v>7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B4-4534-AE64-C0887A423AF6}"/>
            </c:ext>
          </c:extLst>
        </c:ser>
        <c:ser>
          <c:idx val="1"/>
          <c:order val="1"/>
          <c:tx>
            <c:strRef>
              <c:f>Autoavaliação!$C$3</c:f>
              <c:strCache>
                <c:ptCount val="1"/>
                <c:pt idx="0">
                  <c:v>Onde quero chegar (0–10)</c:v>
                </c:pt>
              </c:strCache>
            </c:strRef>
          </c:tx>
          <c:cat>
            <c:strRef>
              <c:f>Autoavaliação!$A$4:$A$11</c:f>
              <c:strCache>
                <c:ptCount val="8"/>
                <c:pt idx="0">
                  <c:v>Comunicação</c:v>
                </c:pt>
                <c:pt idx="1">
                  <c:v>Liderança</c:v>
                </c:pt>
                <c:pt idx="2">
                  <c:v>Conhecimento técnico</c:v>
                </c:pt>
                <c:pt idx="3">
                  <c:v>Idiomas</c:v>
                </c:pt>
                <c:pt idx="4">
                  <c:v>Networking</c:v>
                </c:pt>
                <c:pt idx="5">
                  <c:v>Gestão do tempo</c:v>
                </c:pt>
                <c:pt idx="6">
                  <c:v>Visão do mercado/setor</c:v>
                </c:pt>
                <c:pt idx="7">
                  <c:v>Equilíbrio vida-trabalho</c:v>
                </c:pt>
              </c:strCache>
            </c:strRef>
          </c:cat>
          <c:val>
            <c:numRef>
              <c:f>Autoavaliação!$C$4:$C$11</c:f>
              <c:numCache>
                <c:formatCode>General</c:formatCode>
                <c:ptCount val="8"/>
                <c:pt idx="0">
                  <c:v>9</c:v>
                </c:pt>
                <c:pt idx="1">
                  <c:v>8</c:v>
                </c:pt>
                <c:pt idx="2">
                  <c:v>9</c:v>
                </c:pt>
                <c:pt idx="3">
                  <c:v>8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B4-4534-AE64-C0887A423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51776"/>
        <c:axId val="2100394448"/>
      </c:radarChart>
      <c:catAx>
        <c:axId val="12121517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2100394448"/>
        <c:crosses val="autoZero"/>
        <c:auto val="1"/>
        <c:lblAlgn val="ctr"/>
        <c:lblOffset val="100"/>
        <c:noMultiLvlLbl val="0"/>
      </c:catAx>
      <c:valAx>
        <c:axId val="2100394448"/>
        <c:scaling>
          <c:orientation val="minMax"/>
        </c:scaling>
        <c:delete val="0"/>
        <c:axPos val="l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12151776"/>
        <c:crosses val="autoZero"/>
        <c:crossBetween val="between"/>
      </c:valAx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Minhas metas por status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Metas!$M$2</c:f>
              <c:strCache>
                <c:ptCount val="1"/>
                <c:pt idx="0">
                  <c:v>Metas</c:v>
                </c:pt>
              </c:strCache>
            </c:strRef>
          </c:tx>
          <c:cat>
            <c:strRef>
              <c:f>Metas!$L$3:$L$5</c:f>
              <c:strCache>
                <c:ptCount val="3"/>
                <c:pt idx="0">
                  <c:v>Não iniciada</c:v>
                </c:pt>
                <c:pt idx="1">
                  <c:v>Em andamento</c:v>
                </c:pt>
                <c:pt idx="2">
                  <c:v>Concluída</c:v>
                </c:pt>
              </c:strCache>
            </c:strRef>
          </c:cat>
          <c:val>
            <c:numRef>
              <c:f>Metas!$M$3:$M$5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2-4385-B4FA-253782A75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Progresso de cada meta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Metas!$J$2</c:f>
              <c:strCache>
                <c:ptCount val="1"/>
                <c:pt idx="0">
                  <c:v>Progresso</c:v>
                </c:pt>
              </c:strCache>
            </c:strRef>
          </c:tx>
          <c:spPr>
            <a:solidFill>
              <a:srgbClr val="C9A55A"/>
            </a:solidFill>
          </c:spPr>
          <c:invertIfNegative val="0"/>
          <c:cat>
            <c:strRef>
              <c:f>Metas!$I$3:$I$12</c:f>
              <c:strCache>
                <c:ptCount val="3"/>
                <c:pt idx="0">
                  <c:v>Concluir pós-graduação</c:v>
                </c:pt>
                <c:pt idx="1">
                  <c:v>Alcançar inglês intermediário</c:v>
                </c:pt>
                <c:pt idx="2">
                  <c:v>Ampliar rede profissional</c:v>
                </c:pt>
              </c:strCache>
            </c:strRef>
          </c:cat>
          <c:val>
            <c:numRef>
              <c:f>Metas!$J$3:$J$12</c:f>
              <c:numCache>
                <c:formatCode>General</c:formatCode>
                <c:ptCount val="10"/>
                <c:pt idx="0">
                  <c:v>0.4</c:v>
                </c:pt>
                <c:pt idx="1">
                  <c:v>0.25</c:v>
                </c:pt>
                <c:pt idx="2">
                  <c:v>0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E5-400A-BF7F-E49D991C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2146672"/>
        <c:axId val="2100383888"/>
      </c:barChart>
      <c:catAx>
        <c:axId val="12121466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2100383888"/>
        <c:crosses val="autoZero"/>
        <c:auto val="1"/>
        <c:lblAlgn val="ctr"/>
        <c:lblOffset val="100"/>
        <c:noMultiLvlLbl val="0"/>
      </c:catAx>
      <c:valAx>
        <c:axId val="2100383888"/>
        <c:scaling>
          <c:orientation val="minMax"/>
          <c:max val="1"/>
          <c:min val="0"/>
        </c:scaling>
        <c:delete val="0"/>
        <c:axPos val="b"/>
        <c:majorGridlines>
          <c:spPr>
            <a:ln>
              <a:solidFill>
                <a:srgbClr val="2E353C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solidFill>
              <a:srgbClr val="2E353C"/>
            </a:solidFill>
          </a:ln>
        </c:spPr>
        <c:txPr>
          <a:bodyPr/>
          <a:lstStyle/>
          <a:p>
            <a:pPr>
              <a:defRPr sz="850">
                <a:solidFill>
                  <a:srgbClr val="7A828A"/>
                </a:solidFill>
              </a:defRPr>
            </a:pPr>
            <a:endParaRPr lang="pt-BR"/>
          </a:p>
        </c:txPr>
        <c:crossAx val="1212146672"/>
        <c:crosses val="autoZero"/>
        <c:crossBetween val="between"/>
      </c:valAx>
      <c:spPr>
        <a:solidFill>
          <a:srgbClr val="20262C"/>
        </a:solidFill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>
                <a:solidFill>
                  <a:srgbClr val="E2C07A"/>
                </a:solidFill>
              </a:defRPr>
            </a:pPr>
            <a:r>
              <a:rPr lang="pt-BR"/>
              <a:t>Cursos por status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Desenvolvimento!$I$2</c:f>
              <c:strCache>
                <c:ptCount val="1"/>
                <c:pt idx="0">
                  <c:v>Cursos</c:v>
                </c:pt>
              </c:strCache>
            </c:strRef>
          </c:tx>
          <c:cat>
            <c:strRef>
              <c:f>Desenvolvimento!$H$3:$H$5</c:f>
              <c:strCache>
                <c:ptCount val="3"/>
                <c:pt idx="0">
                  <c:v>Planejado</c:v>
                </c:pt>
                <c:pt idx="1">
                  <c:v>Cursando</c:v>
                </c:pt>
                <c:pt idx="2">
                  <c:v>Concluído</c:v>
                </c:pt>
              </c:strCache>
            </c:strRef>
          </c:cat>
          <c:val>
            <c:numRef>
              <c:f>Desenvolvimento!$I$3:$I$5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2-48CC-9050-0EE4B4B99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20262C"/>
        </a:solidFill>
      </c:spPr>
    </c:plotArea>
    <c:legend>
      <c:legendPos val="r"/>
      <c:overlay val="0"/>
      <c:txPr>
        <a:bodyPr/>
        <a:lstStyle/>
        <a:p>
          <a:pPr>
            <a:defRPr sz="900">
              <a:solidFill>
                <a:srgbClr val="ECEFF1"/>
              </a:solidFill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20262C"/>
    </a:solidFill>
    <a:ln w="1270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1270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15</xdr:row>
      <xdr:rowOff>66040</xdr:rowOff>
    </xdr:from>
    <xdr:to>
      <xdr:col>5</xdr:col>
      <xdr:colOff>673100</xdr:colOff>
      <xdr:row>31</xdr:row>
      <xdr:rowOff>2540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A8DBC9-D242-7FA6-A13C-0AF7D64146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838200</xdr:colOff>
      <xdr:row>15</xdr:row>
      <xdr:rowOff>66040</xdr:rowOff>
    </xdr:from>
    <xdr:to>
      <xdr:col>11</xdr:col>
      <xdr:colOff>172720</xdr:colOff>
      <xdr:row>31</xdr:row>
      <xdr:rowOff>2540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3DC0490-39BB-C577-E8F0-3FFBD8C38B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32</xdr:row>
      <xdr:rowOff>2540</xdr:rowOff>
    </xdr:from>
    <xdr:to>
      <xdr:col>5</xdr:col>
      <xdr:colOff>673100</xdr:colOff>
      <xdr:row>47</xdr:row>
      <xdr:rowOff>2540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D094F8C-8886-802C-30F2-24F489205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838200</xdr:colOff>
      <xdr:row>32</xdr:row>
      <xdr:rowOff>2540</xdr:rowOff>
    </xdr:from>
    <xdr:to>
      <xdr:col>11</xdr:col>
      <xdr:colOff>172720</xdr:colOff>
      <xdr:row>47</xdr:row>
      <xdr:rowOff>2540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07820E3-FF9E-2F6F-248E-6CA4A9BF6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1ACC-B538-4546-BA40-B0D584BFADC1}">
  <sheetPr>
    <tabColor rgb="FFC9A55A"/>
  </sheetPr>
  <dimension ref="B2:H23"/>
  <sheetViews>
    <sheetView showGridLines="0" tabSelected="1" workbookViewId="0"/>
  </sheetViews>
  <sheetFormatPr defaultRowHeight="16.8" x14ac:dyDescent="0.4"/>
  <cols>
    <col min="1" max="1" width="3.77734375" style="26" customWidth="1"/>
    <col min="2" max="2" width="5.77734375" style="26" customWidth="1"/>
    <col min="3" max="3" width="16.77734375" style="26" customWidth="1"/>
    <col min="4" max="8" width="17.77734375" style="26" customWidth="1"/>
    <col min="9" max="16384" width="8.88671875" style="26"/>
  </cols>
  <sheetData>
    <row r="2" spans="2:8" ht="32.4" x14ac:dyDescent="0.7">
      <c r="B2" s="28" t="s">
        <v>80</v>
      </c>
      <c r="C2" s="27"/>
      <c r="D2" s="27"/>
      <c r="E2" s="27"/>
      <c r="F2" s="27"/>
      <c r="G2" s="27"/>
      <c r="H2" s="27"/>
    </row>
    <row r="3" spans="2:8" x14ac:dyDescent="0.4">
      <c r="B3" s="29" t="s">
        <v>81</v>
      </c>
      <c r="C3" s="27"/>
      <c r="D3" s="27"/>
      <c r="E3" s="27"/>
      <c r="F3" s="27"/>
      <c r="G3" s="27"/>
      <c r="H3" s="27"/>
    </row>
    <row r="4" spans="2:8" ht="4.05" customHeight="1" x14ac:dyDescent="0.4">
      <c r="B4" s="30"/>
      <c r="C4" s="30"/>
      <c r="D4" s="30"/>
    </row>
    <row r="6" spans="2:8" ht="19.2" x14ac:dyDescent="0.45">
      <c r="B6" s="32" t="s">
        <v>82</v>
      </c>
    </row>
    <row r="8" spans="2:8" ht="25.95" customHeight="1" x14ac:dyDescent="0.45">
      <c r="B8" s="33">
        <v>1</v>
      </c>
      <c r="C8" s="31" t="s">
        <v>83</v>
      </c>
      <c r="D8" s="27" t="s">
        <v>84</v>
      </c>
      <c r="E8" s="27"/>
      <c r="F8" s="27"/>
      <c r="G8" s="27"/>
      <c r="H8" s="27"/>
    </row>
    <row r="10" spans="2:8" ht="25.95" customHeight="1" x14ac:dyDescent="0.45">
      <c r="B10" s="33">
        <v>2</v>
      </c>
      <c r="C10" s="31" t="s">
        <v>37</v>
      </c>
      <c r="D10" s="27" t="s">
        <v>85</v>
      </c>
      <c r="E10" s="27"/>
      <c r="F10" s="27"/>
      <c r="G10" s="27"/>
      <c r="H10" s="27"/>
    </row>
    <row r="12" spans="2:8" ht="25.95" customHeight="1" x14ac:dyDescent="0.45">
      <c r="B12" s="33">
        <v>3</v>
      </c>
      <c r="C12" s="31" t="s">
        <v>86</v>
      </c>
      <c r="D12" s="27" t="s">
        <v>87</v>
      </c>
      <c r="E12" s="27"/>
      <c r="F12" s="27"/>
      <c r="G12" s="27"/>
      <c r="H12" s="27"/>
    </row>
    <row r="14" spans="2:8" ht="25.95" customHeight="1" x14ac:dyDescent="0.45">
      <c r="B14" s="33">
        <v>4</v>
      </c>
      <c r="C14" s="31" t="s">
        <v>88</v>
      </c>
      <c r="D14" s="27" t="s">
        <v>89</v>
      </c>
      <c r="E14" s="27"/>
      <c r="F14" s="27"/>
      <c r="G14" s="27"/>
      <c r="H14" s="27"/>
    </row>
    <row r="17" spans="2:8" x14ac:dyDescent="0.4">
      <c r="B17" s="31" t="s">
        <v>90</v>
      </c>
    </row>
    <row r="18" spans="2:8" x14ac:dyDescent="0.4">
      <c r="B18" s="34"/>
      <c r="C18" s="35" t="s">
        <v>91</v>
      </c>
      <c r="D18" s="27"/>
      <c r="E18" s="27"/>
      <c r="F18" s="27"/>
      <c r="G18" s="27"/>
      <c r="H18" s="27"/>
    </row>
    <row r="19" spans="2:8" x14ac:dyDescent="0.4">
      <c r="B19" s="36"/>
      <c r="C19" s="37" t="s">
        <v>92</v>
      </c>
      <c r="D19" s="27"/>
      <c r="E19" s="27"/>
      <c r="F19" s="27"/>
      <c r="G19" s="27"/>
      <c r="H19" s="27"/>
    </row>
    <row r="21" spans="2:8" x14ac:dyDescent="0.4">
      <c r="B21" s="38" t="s">
        <v>93</v>
      </c>
      <c r="C21" s="39"/>
      <c r="D21" s="39"/>
      <c r="E21" s="39"/>
      <c r="F21" s="39"/>
      <c r="G21" s="39"/>
      <c r="H21" s="39"/>
    </row>
    <row r="22" spans="2:8" x14ac:dyDescent="0.4">
      <c r="B22" s="39"/>
      <c r="C22" s="39"/>
      <c r="D22" s="39"/>
      <c r="E22" s="39"/>
      <c r="F22" s="39"/>
      <c r="G22" s="39"/>
      <c r="H22" s="39"/>
    </row>
    <row r="23" spans="2:8" x14ac:dyDescent="0.4">
      <c r="B23" s="39"/>
      <c r="C23" s="39"/>
      <c r="D23" s="39"/>
      <c r="E23" s="39"/>
      <c r="F23" s="39"/>
      <c r="G23" s="39"/>
      <c r="H23" s="39"/>
    </row>
  </sheetData>
  <sheetProtection sheet="1" objects="1" scenarios="1"/>
  <mergeCells count="9">
    <mergeCell ref="C18:H18"/>
    <mergeCell ref="C19:H19"/>
    <mergeCell ref="B21:H23"/>
    <mergeCell ref="B2:H2"/>
    <mergeCell ref="B3:H3"/>
    <mergeCell ref="D8:H8"/>
    <mergeCell ref="D10:H10"/>
    <mergeCell ref="D12:H12"/>
    <mergeCell ref="D14:H14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32BD-B08A-4118-BE7B-1AA1B82454CB}">
  <sheetPr>
    <tabColor rgb="FF181C20"/>
  </sheetPr>
  <dimension ref="A1:H13"/>
  <sheetViews>
    <sheetView showGridLines="0" workbookViewId="0">
      <selection sqref="A1:H1"/>
    </sheetView>
  </sheetViews>
  <sheetFormatPr defaultRowHeight="15" x14ac:dyDescent="0.35"/>
  <cols>
    <col min="1" max="8" width="15.33203125" style="11" customWidth="1"/>
    <col min="9" max="16384" width="8.88671875" style="11"/>
  </cols>
  <sheetData>
    <row r="1" spans="1:8" ht="34.049999999999997" customHeight="1" x14ac:dyDescent="0.55000000000000004">
      <c r="A1" s="12" t="s">
        <v>70</v>
      </c>
      <c r="B1" s="13"/>
      <c r="C1" s="13"/>
      <c r="D1" s="13"/>
      <c r="E1" s="13"/>
      <c r="F1" s="13"/>
      <c r="G1" s="13"/>
      <c r="H1" s="13"/>
    </row>
    <row r="2" spans="1:8" x14ac:dyDescent="0.35">
      <c r="A2" s="14" t="s">
        <v>71</v>
      </c>
      <c r="B2" s="13"/>
      <c r="C2" s="13"/>
      <c r="D2" s="13"/>
      <c r="E2" s="13"/>
      <c r="F2" s="13"/>
      <c r="G2" s="13"/>
      <c r="H2" s="13"/>
    </row>
    <row r="6" spans="1:8" x14ac:dyDescent="0.35">
      <c r="A6" s="15" t="s">
        <v>72</v>
      </c>
      <c r="B6" s="16"/>
      <c r="C6" s="15" t="s">
        <v>73</v>
      </c>
      <c r="D6" s="16"/>
      <c r="E6" s="15" t="s">
        <v>74</v>
      </c>
      <c r="F6" s="16"/>
      <c r="G6" s="15" t="s">
        <v>75</v>
      </c>
      <c r="H6" s="16"/>
    </row>
    <row r="7" spans="1:8" ht="22.05" customHeight="1" x14ac:dyDescent="0.35">
      <c r="A7" s="17">
        <f>COUNTIF(Metas!$A$4:$A$23,"?*")</f>
        <v>3</v>
      </c>
      <c r="B7" s="18"/>
      <c r="C7" s="21">
        <f>COUNTIF(Metas!$E$4:$E$23,"Concluída")</f>
        <v>0</v>
      </c>
      <c r="D7" s="18"/>
      <c r="E7" s="22">
        <f>COUNTIF(Metas!$E$4:$E$23,"Em andamento")</f>
        <v>2</v>
      </c>
      <c r="F7" s="18"/>
      <c r="G7" s="23">
        <f>IFERROR(AVERAGEIF(Metas!$A$4:$A$23,"?*",Metas!$F$4:$F$23),0)</f>
        <v>0.21666666666666667</v>
      </c>
      <c r="H7" s="18"/>
    </row>
    <row r="8" spans="1:8" ht="7.95" customHeight="1" x14ac:dyDescent="0.35">
      <c r="A8" s="19"/>
      <c r="B8" s="20"/>
      <c r="C8" s="19"/>
      <c r="D8" s="20"/>
      <c r="E8" s="19"/>
      <c r="F8" s="20"/>
      <c r="G8" s="19"/>
      <c r="H8" s="20"/>
    </row>
    <row r="9" spans="1:8" ht="7.95" customHeight="1" x14ac:dyDescent="0.35"/>
    <row r="10" spans="1:8" x14ac:dyDescent="0.35">
      <c r="A10" s="15" t="s">
        <v>76</v>
      </c>
      <c r="B10" s="16"/>
      <c r="C10" s="15" t="s">
        <v>77</v>
      </c>
      <c r="D10" s="16"/>
      <c r="E10" s="15" t="s">
        <v>78</v>
      </c>
      <c r="F10" s="16"/>
      <c r="G10" s="15" t="s">
        <v>79</v>
      </c>
      <c r="H10" s="16"/>
    </row>
    <row r="11" spans="1:8" ht="22.05" customHeight="1" x14ac:dyDescent="0.35">
      <c r="A11" s="17">
        <f>COUNTIF(Ações!$D$4:$D$63,"Pendente")</f>
        <v>3</v>
      </c>
      <c r="B11" s="18"/>
      <c r="C11" s="24">
        <f ca="1">COUNTIFS(Ações!$D$4:$D$63,"Pendente",Ações!$C$4:$C$63,"&lt;"&amp;TODAY(),Ações!$C$4:$C$63,"&lt;&gt;")</f>
        <v>3</v>
      </c>
      <c r="D11" s="18"/>
      <c r="E11" s="21">
        <f>COUNTIF(Desenvolvimento!$D$4:$D$43,"Concluído")</f>
        <v>1</v>
      </c>
      <c r="F11" s="18"/>
      <c r="G11" s="25">
        <f>SUMIF(Desenvolvimento!$D$4:$D$43,"Concluído",Desenvolvimento!$C$4:$C$43)</f>
        <v>20</v>
      </c>
      <c r="H11" s="18"/>
    </row>
    <row r="12" spans="1:8" ht="7.95" customHeight="1" x14ac:dyDescent="0.35">
      <c r="A12" s="19"/>
      <c r="B12" s="20"/>
      <c r="C12" s="19"/>
      <c r="D12" s="20"/>
      <c r="E12" s="19"/>
      <c r="F12" s="20"/>
      <c r="G12" s="19"/>
      <c r="H12" s="20"/>
    </row>
    <row r="13" spans="1:8" ht="10.050000000000001" customHeight="1" x14ac:dyDescent="0.35"/>
  </sheetData>
  <sheetProtection sheet="1" objects="1" scenarios="1"/>
  <mergeCells count="18">
    <mergeCell ref="G10:H10"/>
    <mergeCell ref="G11:H12"/>
    <mergeCell ref="A10:B10"/>
    <mergeCell ref="A11:B12"/>
    <mergeCell ref="C10:D10"/>
    <mergeCell ref="C11:D12"/>
    <mergeCell ref="E10:F10"/>
    <mergeCell ref="E11:F12"/>
    <mergeCell ref="A1:H1"/>
    <mergeCell ref="A2:H2"/>
    <mergeCell ref="A6:B6"/>
    <mergeCell ref="A7:B8"/>
    <mergeCell ref="C6:D6"/>
    <mergeCell ref="C7:D8"/>
    <mergeCell ref="E6:F6"/>
    <mergeCell ref="E7:F8"/>
    <mergeCell ref="G6:H6"/>
    <mergeCell ref="G7:H8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4BE-DA8E-4334-995A-844226519B3F}">
  <sheetPr>
    <tabColor rgb="FFB87333"/>
  </sheetPr>
  <dimension ref="A1:E11"/>
  <sheetViews>
    <sheetView showGridLines="0" workbookViewId="0">
      <selection sqref="A1:E1"/>
    </sheetView>
  </sheetViews>
  <sheetFormatPr defaultRowHeight="15" x14ac:dyDescent="0.35"/>
  <cols>
    <col min="1" max="1" width="26.77734375" style="1" customWidth="1"/>
    <col min="2" max="2" width="12.77734375" style="1" customWidth="1"/>
    <col min="3" max="3" width="20.77734375" style="1" customWidth="1"/>
    <col min="4" max="5" width="13.77734375" style="1" customWidth="1"/>
    <col min="6" max="16384" width="8.88671875" style="1"/>
  </cols>
  <sheetData>
    <row r="1" spans="1:5" ht="30" customHeight="1" x14ac:dyDescent="0.45">
      <c r="A1" s="3" t="s">
        <v>0</v>
      </c>
      <c r="B1" s="4"/>
      <c r="C1" s="4"/>
      <c r="D1" s="4"/>
      <c r="E1" s="4"/>
    </row>
    <row r="2" spans="1:5" x14ac:dyDescent="0.35">
      <c r="A2" s="5" t="s">
        <v>1</v>
      </c>
      <c r="B2" s="2"/>
      <c r="C2" s="2"/>
      <c r="D2" s="2"/>
      <c r="E2" s="2"/>
    </row>
    <row r="3" spans="1:5" ht="22.05" customHeight="1" x14ac:dyDescent="0.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x14ac:dyDescent="0.35">
      <c r="A4" s="7" t="s">
        <v>7</v>
      </c>
      <c r="B4" s="7">
        <v>6</v>
      </c>
      <c r="C4" s="7">
        <v>9</v>
      </c>
      <c r="D4" s="8">
        <f>IF($A4="","",N($C4)-N($B4))</f>
        <v>3</v>
      </c>
      <c r="E4" s="8" t="str">
        <f>IF($A4="","",IF($D4&gt;=4,"Alta",IF($D4&gt;=2,"Média","Baixa")))</f>
        <v>Média</v>
      </c>
    </row>
    <row r="5" spans="1:5" x14ac:dyDescent="0.35">
      <c r="A5" s="7" t="s">
        <v>8</v>
      </c>
      <c r="B5" s="7">
        <v>5</v>
      </c>
      <c r="C5" s="7">
        <v>8</v>
      </c>
      <c r="D5" s="8">
        <f>IF($A5="","",N($C5)-N($B5))</f>
        <v>3</v>
      </c>
      <c r="E5" s="8" t="str">
        <f>IF($A5="","",IF($D5&gt;=4,"Alta",IF($D5&gt;=2,"Média","Baixa")))</f>
        <v>Média</v>
      </c>
    </row>
    <row r="6" spans="1:5" x14ac:dyDescent="0.35">
      <c r="A6" s="7" t="s">
        <v>9</v>
      </c>
      <c r="B6" s="7">
        <v>7</v>
      </c>
      <c r="C6" s="7">
        <v>9</v>
      </c>
      <c r="D6" s="8">
        <f>IF($A6="","",N($C6)-N($B6))</f>
        <v>2</v>
      </c>
      <c r="E6" s="8" t="str">
        <f>IF($A6="","",IF($D6&gt;=4,"Alta",IF($D6&gt;=2,"Média","Baixa")))</f>
        <v>Média</v>
      </c>
    </row>
    <row r="7" spans="1:5" x14ac:dyDescent="0.35">
      <c r="A7" s="7" t="s">
        <v>10</v>
      </c>
      <c r="B7" s="7">
        <v>4</v>
      </c>
      <c r="C7" s="7">
        <v>8</v>
      </c>
      <c r="D7" s="8">
        <f>IF($A7="","",N($C7)-N($B7))</f>
        <v>4</v>
      </c>
      <c r="E7" s="8" t="str">
        <f>IF($A7="","",IF($D7&gt;=4,"Alta",IF($D7&gt;=2,"Média","Baixa")))</f>
        <v>Alta</v>
      </c>
    </row>
    <row r="8" spans="1:5" x14ac:dyDescent="0.35">
      <c r="A8" s="7" t="s">
        <v>11</v>
      </c>
      <c r="B8" s="7">
        <v>3</v>
      </c>
      <c r="C8" s="7">
        <v>7</v>
      </c>
      <c r="D8" s="8">
        <f>IF($A8="","",N($C8)-N($B8))</f>
        <v>4</v>
      </c>
      <c r="E8" s="8" t="str">
        <f>IF($A8="","",IF($D8&gt;=4,"Alta",IF($D8&gt;=2,"Média","Baixa")))</f>
        <v>Alta</v>
      </c>
    </row>
    <row r="9" spans="1:5" x14ac:dyDescent="0.35">
      <c r="A9" s="7" t="s">
        <v>12</v>
      </c>
      <c r="B9" s="7">
        <v>5</v>
      </c>
      <c r="C9" s="7">
        <v>8</v>
      </c>
      <c r="D9" s="8">
        <f>IF($A9="","",N($C9)-N($B9))</f>
        <v>3</v>
      </c>
      <c r="E9" s="8" t="str">
        <f>IF($A9="","",IF($D9&gt;=4,"Alta",IF($D9&gt;=2,"Média","Baixa")))</f>
        <v>Média</v>
      </c>
    </row>
    <row r="10" spans="1:5" x14ac:dyDescent="0.35">
      <c r="A10" s="7" t="s">
        <v>13</v>
      </c>
      <c r="B10" s="7">
        <v>5</v>
      </c>
      <c r="C10" s="7">
        <v>8</v>
      </c>
      <c r="D10" s="8">
        <f>IF($A10="","",N($C10)-N($B10))</f>
        <v>3</v>
      </c>
      <c r="E10" s="8" t="str">
        <f>IF($A10="","",IF($D10&gt;=4,"Alta",IF($D10&gt;=2,"Média","Baixa")))</f>
        <v>Média</v>
      </c>
    </row>
    <row r="11" spans="1:5" x14ac:dyDescent="0.35">
      <c r="A11" s="7" t="s">
        <v>14</v>
      </c>
      <c r="B11" s="7">
        <v>6</v>
      </c>
      <c r="C11" s="7">
        <v>9</v>
      </c>
      <c r="D11" s="8">
        <f>IF($A11="","",N($C11)-N($B11))</f>
        <v>3</v>
      </c>
      <c r="E11" s="8" t="str">
        <f>IF($A11="","",IF($D11&gt;=4,"Alta",IF($D11&gt;=2,"Média","Baixa")))</f>
        <v>Média</v>
      </c>
    </row>
  </sheetData>
  <sheetProtection sheet="1" objects="1" scenarios="1"/>
  <mergeCells count="2">
    <mergeCell ref="A1:E1"/>
    <mergeCell ref="A2:E2"/>
  </mergeCells>
  <conditionalFormatting sqref="E4:E11">
    <cfRule type="expression" dxfId="4" priority="1">
      <formula>$E4="Alta"</formula>
    </cfRule>
  </conditionalFormatting>
  <dataValidations count="1">
    <dataValidation type="decimal" allowBlank="1" showInputMessage="1" showErrorMessage="1" errorTitle="Valor inválido" error="Digite um número de 0 a 10." promptTitle="Nota" prompt="De 0 a 10. Seja honesto: é o seu mapa." sqref="B4:C11" xr:uid="{486562AB-EE15-4836-985A-ED3612D099F9}">
      <formula1>0</formula1>
      <formula2>10</formula2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01F9-729D-4AEF-AEA2-ECC2898249B8}">
  <sheetPr>
    <tabColor rgb="FF1F7A46"/>
  </sheetPr>
  <dimension ref="A1:M23"/>
  <sheetViews>
    <sheetView showGridLines="0" workbookViewId="0">
      <pane ySplit="3" topLeftCell="A4" activePane="bottomLeft" state="frozenSplit"/>
      <selection pane="bottomLeft" sqref="A1:G1"/>
    </sheetView>
  </sheetViews>
  <sheetFormatPr defaultRowHeight="15" x14ac:dyDescent="0.35"/>
  <cols>
    <col min="1" max="1" width="28.77734375" style="1" customWidth="1"/>
    <col min="2" max="2" width="24.77734375" style="1" customWidth="1"/>
    <col min="3" max="3" width="26.77734375" style="1" customWidth="1"/>
    <col min="4" max="4" width="12.77734375" style="1" customWidth="1"/>
    <col min="5" max="5" width="13.77734375" style="1" customWidth="1"/>
    <col min="6" max="6" width="12.77734375" style="1" customWidth="1"/>
    <col min="7" max="7" width="20.77734375" style="1" customWidth="1"/>
    <col min="8" max="8" width="8.88671875" style="1"/>
    <col min="9" max="13" width="0" style="1" hidden="1" customWidth="1"/>
    <col min="14" max="16384" width="8.88671875" style="1"/>
  </cols>
  <sheetData>
    <row r="1" spans="1:13" ht="30" customHeight="1" x14ac:dyDescent="0.45">
      <c r="A1" s="3" t="s">
        <v>15</v>
      </c>
      <c r="B1" s="4"/>
      <c r="C1" s="4"/>
      <c r="D1" s="4"/>
      <c r="E1" s="4"/>
      <c r="F1" s="4"/>
      <c r="G1" s="4"/>
    </row>
    <row r="2" spans="1:13" x14ac:dyDescent="0.35">
      <c r="A2" s="5" t="s">
        <v>16</v>
      </c>
      <c r="B2" s="2"/>
      <c r="C2" s="2"/>
      <c r="D2" s="2"/>
      <c r="E2" s="2"/>
      <c r="F2" s="2"/>
      <c r="G2" s="2"/>
      <c r="I2" s="1" t="s">
        <v>35</v>
      </c>
      <c r="J2" s="1" t="s">
        <v>36</v>
      </c>
      <c r="L2" s="1" t="s">
        <v>21</v>
      </c>
      <c r="M2" s="1" t="s">
        <v>37</v>
      </c>
    </row>
    <row r="3" spans="1:13" ht="22.05" customHeight="1" x14ac:dyDescent="0.35">
      <c r="A3" s="6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I3" s="1" t="str">
        <f>IF(A4="","",A4)</f>
        <v>Concluir pós-graduação</v>
      </c>
      <c r="J3" s="1">
        <f>IF(A4="",NA(),N(F4))</f>
        <v>0.4</v>
      </c>
      <c r="L3" s="1" t="s">
        <v>34</v>
      </c>
      <c r="M3" s="1">
        <f>COUNTIF(E4:E23,"Não iniciada")</f>
        <v>1</v>
      </c>
    </row>
    <row r="4" spans="1:13" x14ac:dyDescent="0.35">
      <c r="A4" s="7" t="s">
        <v>24</v>
      </c>
      <c r="B4" s="7" t="s">
        <v>25</v>
      </c>
      <c r="C4" s="7" t="s">
        <v>26</v>
      </c>
      <c r="D4" s="9">
        <v>46742</v>
      </c>
      <c r="E4" s="7" t="s">
        <v>27</v>
      </c>
      <c r="F4" s="10">
        <v>0.4</v>
      </c>
      <c r="G4" s="7"/>
      <c r="I4" s="1" t="str">
        <f>IF(A5="","",A5)</f>
        <v>Alcançar inglês intermediário</v>
      </c>
      <c r="J4" s="1">
        <f>IF(A5="",NA(),N(F5))</f>
        <v>0.25</v>
      </c>
      <c r="L4" s="1" t="s">
        <v>27</v>
      </c>
      <c r="M4" s="1">
        <f>COUNTIF(E4:E23,"Em andamento")</f>
        <v>2</v>
      </c>
    </row>
    <row r="5" spans="1:13" x14ac:dyDescent="0.35">
      <c r="A5" s="7" t="s">
        <v>28</v>
      </c>
      <c r="B5" s="7" t="s">
        <v>29</v>
      </c>
      <c r="C5" s="7" t="s">
        <v>30</v>
      </c>
      <c r="D5" s="9">
        <v>46560</v>
      </c>
      <c r="E5" s="7" t="s">
        <v>27</v>
      </c>
      <c r="F5" s="10">
        <v>0.25</v>
      </c>
      <c r="G5" s="7"/>
      <c r="I5" s="1" t="str">
        <f>IF(A6="","",A6)</f>
        <v>Ampliar rede profissional</v>
      </c>
      <c r="J5" s="1">
        <f>IF(A6="",NA(),N(F6))</f>
        <v>0</v>
      </c>
      <c r="L5" s="1" t="s">
        <v>38</v>
      </c>
      <c r="M5" s="1">
        <f>COUNTIF(E4:E23,"Concluída")</f>
        <v>0</v>
      </c>
    </row>
    <row r="6" spans="1:13" x14ac:dyDescent="0.35">
      <c r="A6" s="7" t="s">
        <v>31</v>
      </c>
      <c r="B6" s="7" t="s">
        <v>32</v>
      </c>
      <c r="C6" s="7" t="s">
        <v>33</v>
      </c>
      <c r="D6" s="9">
        <v>46387</v>
      </c>
      <c r="E6" s="7" t="s">
        <v>34</v>
      </c>
      <c r="F6" s="10">
        <v>0</v>
      </c>
      <c r="G6" s="7"/>
      <c r="I6" s="1" t="str">
        <f>IF(A7="","",A7)</f>
        <v/>
      </c>
      <c r="J6" s="1" t="e">
        <f>IF(A7="",NA(),N(F7))</f>
        <v>#N/A</v>
      </c>
    </row>
    <row r="7" spans="1:13" x14ac:dyDescent="0.35">
      <c r="A7" s="7"/>
      <c r="B7" s="7"/>
      <c r="C7" s="7"/>
      <c r="D7" s="9"/>
      <c r="E7" s="7"/>
      <c r="F7" s="10"/>
      <c r="G7" s="7"/>
      <c r="I7" s="1" t="str">
        <f>IF(A8="","",A8)</f>
        <v/>
      </c>
      <c r="J7" s="1" t="e">
        <f>IF(A8="",NA(),N(F8))</f>
        <v>#N/A</v>
      </c>
    </row>
    <row r="8" spans="1:13" x14ac:dyDescent="0.35">
      <c r="A8" s="7"/>
      <c r="B8" s="7"/>
      <c r="C8" s="7"/>
      <c r="D8" s="9"/>
      <c r="E8" s="7"/>
      <c r="F8" s="10"/>
      <c r="G8" s="7"/>
      <c r="I8" s="1" t="str">
        <f>IF(A9="","",A9)</f>
        <v/>
      </c>
      <c r="J8" s="1" t="e">
        <f>IF(A9="",NA(),N(F9))</f>
        <v>#N/A</v>
      </c>
    </row>
    <row r="9" spans="1:13" x14ac:dyDescent="0.35">
      <c r="A9" s="7"/>
      <c r="B9" s="7"/>
      <c r="C9" s="7"/>
      <c r="D9" s="9"/>
      <c r="E9" s="7"/>
      <c r="F9" s="10"/>
      <c r="G9" s="7"/>
      <c r="I9" s="1" t="str">
        <f>IF(A10="","",A10)</f>
        <v/>
      </c>
      <c r="J9" s="1" t="e">
        <f>IF(A10="",NA(),N(F10))</f>
        <v>#N/A</v>
      </c>
    </row>
    <row r="10" spans="1:13" x14ac:dyDescent="0.35">
      <c r="A10" s="7"/>
      <c r="B10" s="7"/>
      <c r="C10" s="7"/>
      <c r="D10" s="9"/>
      <c r="E10" s="7"/>
      <c r="F10" s="10"/>
      <c r="G10" s="7"/>
      <c r="I10" s="1" t="str">
        <f>IF(A11="","",A11)</f>
        <v/>
      </c>
      <c r="J10" s="1" t="e">
        <f>IF(A11="",NA(),N(F11))</f>
        <v>#N/A</v>
      </c>
    </row>
    <row r="11" spans="1:13" x14ac:dyDescent="0.35">
      <c r="A11" s="7"/>
      <c r="B11" s="7"/>
      <c r="C11" s="7"/>
      <c r="D11" s="9"/>
      <c r="E11" s="7"/>
      <c r="F11" s="10"/>
      <c r="G11" s="7"/>
      <c r="I11" s="1" t="str">
        <f>IF(A12="","",A12)</f>
        <v/>
      </c>
      <c r="J11" s="1" t="e">
        <f>IF(A12="",NA(),N(F12))</f>
        <v>#N/A</v>
      </c>
    </row>
    <row r="12" spans="1:13" x14ac:dyDescent="0.35">
      <c r="A12" s="7"/>
      <c r="B12" s="7"/>
      <c r="C12" s="7"/>
      <c r="D12" s="9"/>
      <c r="E12" s="7"/>
      <c r="F12" s="10"/>
      <c r="G12" s="7"/>
      <c r="I12" s="1" t="str">
        <f>IF(A13="","",A13)</f>
        <v/>
      </c>
      <c r="J12" s="1" t="e">
        <f>IF(A13="",NA(),N(F13))</f>
        <v>#N/A</v>
      </c>
    </row>
    <row r="13" spans="1:13" x14ac:dyDescent="0.35">
      <c r="A13" s="7"/>
      <c r="B13" s="7"/>
      <c r="C13" s="7"/>
      <c r="D13" s="9"/>
      <c r="E13" s="7"/>
      <c r="F13" s="10"/>
      <c r="G13" s="7"/>
    </row>
    <row r="14" spans="1:13" x14ac:dyDescent="0.35">
      <c r="A14" s="7"/>
      <c r="B14" s="7"/>
      <c r="C14" s="7"/>
      <c r="D14" s="9"/>
      <c r="E14" s="7"/>
      <c r="F14" s="10"/>
      <c r="G14" s="7"/>
    </row>
    <row r="15" spans="1:13" x14ac:dyDescent="0.35">
      <c r="A15" s="7"/>
      <c r="B15" s="7"/>
      <c r="C15" s="7"/>
      <c r="D15" s="9"/>
      <c r="E15" s="7"/>
      <c r="F15" s="10"/>
      <c r="G15" s="7"/>
    </row>
    <row r="16" spans="1:13" x14ac:dyDescent="0.35">
      <c r="A16" s="7"/>
      <c r="B16" s="7"/>
      <c r="C16" s="7"/>
      <c r="D16" s="9"/>
      <c r="E16" s="7"/>
      <c r="F16" s="10"/>
      <c r="G16" s="7"/>
    </row>
    <row r="17" spans="1:7" x14ac:dyDescent="0.35">
      <c r="A17" s="7"/>
      <c r="B17" s="7"/>
      <c r="C17" s="7"/>
      <c r="D17" s="9"/>
      <c r="E17" s="7"/>
      <c r="F17" s="10"/>
      <c r="G17" s="7"/>
    </row>
    <row r="18" spans="1:7" x14ac:dyDescent="0.35">
      <c r="A18" s="7"/>
      <c r="B18" s="7"/>
      <c r="C18" s="7"/>
      <c r="D18" s="9"/>
      <c r="E18" s="7"/>
      <c r="F18" s="10"/>
      <c r="G18" s="7"/>
    </row>
    <row r="19" spans="1:7" x14ac:dyDescent="0.35">
      <c r="A19" s="7"/>
      <c r="B19" s="7"/>
      <c r="C19" s="7"/>
      <c r="D19" s="9"/>
      <c r="E19" s="7"/>
      <c r="F19" s="10"/>
      <c r="G19" s="7"/>
    </row>
    <row r="20" spans="1:7" x14ac:dyDescent="0.35">
      <c r="A20" s="7"/>
      <c r="B20" s="7"/>
      <c r="C20" s="7"/>
      <c r="D20" s="9"/>
      <c r="E20" s="7"/>
      <c r="F20" s="10"/>
      <c r="G20" s="7"/>
    </row>
    <row r="21" spans="1:7" x14ac:dyDescent="0.35">
      <c r="A21" s="7"/>
      <c r="B21" s="7"/>
      <c r="C21" s="7"/>
      <c r="D21" s="9"/>
      <c r="E21" s="7"/>
      <c r="F21" s="10"/>
      <c r="G21" s="7"/>
    </row>
    <row r="22" spans="1:7" x14ac:dyDescent="0.35">
      <c r="A22" s="7"/>
      <c r="B22" s="7"/>
      <c r="C22" s="7"/>
      <c r="D22" s="9"/>
      <c r="E22" s="7"/>
      <c r="F22" s="10"/>
      <c r="G22" s="7"/>
    </row>
    <row r="23" spans="1:7" x14ac:dyDescent="0.35">
      <c r="A23" s="7"/>
      <c r="B23" s="7"/>
      <c r="C23" s="7"/>
      <c r="D23" s="9"/>
      <c r="E23" s="7"/>
      <c r="F23" s="10"/>
      <c r="G23" s="7"/>
    </row>
  </sheetData>
  <sheetProtection sheet="1" objects="1" scenarios="1"/>
  <mergeCells count="2">
    <mergeCell ref="A1:G1"/>
    <mergeCell ref="A2:G2"/>
  </mergeCells>
  <conditionalFormatting sqref="A4:G23">
    <cfRule type="expression" dxfId="3" priority="1">
      <formula>$E4="Concluída"</formula>
    </cfRule>
  </conditionalFormatting>
  <conditionalFormatting sqref="E4:E23">
    <cfRule type="expression" dxfId="2" priority="2">
      <formula>$E4="Concluída"</formula>
    </cfRule>
  </conditionalFormatting>
  <dataValidations count="3">
    <dataValidation type="decimal" allowBlank="1" showInputMessage="1" showErrorMessage="1" errorTitle="Data inválida" error="Digite uma data. Ex.: 15/03/2026" promptTitle="Prazo" prompt="Meta sem prazo é desejo. Defina uma data." sqref="D4:D23" xr:uid="{CC62E191-849F-4F23-8C26-6F85D5521178}">
      <formula1>36526</formula1>
      <formula2>62867</formula2>
    </dataValidation>
    <dataValidation type="list" allowBlank="1" showInputMessage="1" showErrorMessage="1" errorTitle="Ops!" error="Use a setinha: Não iniciada, Em andamento ou Concluída." promptTitle="Status" prompt="Atualize conforme avança." sqref="E4:E23" xr:uid="{830B1F64-29B9-4121-B462-98F20AE71FF8}">
      <mc:AlternateContent xmlns:x12ac="http://schemas.microsoft.com/office/spreadsheetml/2011/1/ac" xmlns:mc="http://schemas.openxmlformats.org/markup-compatibility/2006">
        <mc:Choice Requires="x12ac">
          <x12ac:list>"Não iniciada,Em andamento,Concluída"</x12ac:list>
        </mc:Choice>
        <mc:Fallback>
          <formula1>"Não iniciada,Em andamento,Concluída"</formula1>
        </mc:Fallback>
      </mc:AlternateContent>
    </dataValidation>
    <dataValidation type="decimal" allowBlank="1" showInputMessage="1" showErrorMessage="1" errorTitle="Valor inválido" error="Digite um percentual entre 0% e 100%. Ex.: 40%" promptTitle="Progresso" prompt="Digite com %. Ex.: 40%" sqref="F4:F23" xr:uid="{DA305E8D-E1AB-4939-AF63-49B1DD532F61}">
      <formula1>0</formula1>
      <formula2>1</formula2>
    </dataValidation>
  </dataValidation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6432-5CB3-434D-91A9-1EEBBF07AA9C}">
  <sheetPr>
    <tabColor rgb="FF6EA8DC"/>
  </sheetPr>
  <dimension ref="A1:F6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32.77734375" style="1" customWidth="1"/>
    <col min="2" max="2" width="24.77734375" style="1" customWidth="1"/>
    <col min="3" max="3" width="12.77734375" style="1" customWidth="1"/>
    <col min="4" max="4" width="11.77734375" style="1" customWidth="1"/>
    <col min="5" max="5" width="12.77734375" style="1" customWidth="1"/>
    <col min="6" max="6" width="22.77734375" style="1" customWidth="1"/>
    <col min="7" max="16384" width="8.88671875" style="1"/>
  </cols>
  <sheetData>
    <row r="1" spans="1:6" ht="30" customHeight="1" x14ac:dyDescent="0.45">
      <c r="A1" s="3" t="s">
        <v>39</v>
      </c>
      <c r="B1" s="4"/>
      <c r="C1" s="4"/>
      <c r="D1" s="4"/>
      <c r="E1" s="4"/>
      <c r="F1" s="4"/>
    </row>
    <row r="2" spans="1:6" x14ac:dyDescent="0.35">
      <c r="A2" s="5" t="s">
        <v>40</v>
      </c>
      <c r="B2" s="2"/>
      <c r="C2" s="2"/>
      <c r="D2" s="2"/>
      <c r="E2" s="2"/>
      <c r="F2" s="2"/>
    </row>
    <row r="3" spans="1:6" ht="22.05" customHeight="1" x14ac:dyDescent="0.35">
      <c r="A3" s="6" t="s">
        <v>41</v>
      </c>
      <c r="B3" s="6" t="s">
        <v>42</v>
      </c>
      <c r="C3" s="6" t="s">
        <v>43</v>
      </c>
      <c r="D3" s="6" t="s">
        <v>21</v>
      </c>
      <c r="E3" s="6" t="s">
        <v>44</v>
      </c>
      <c r="F3" s="6" t="s">
        <v>23</v>
      </c>
    </row>
    <row r="4" spans="1:6" x14ac:dyDescent="0.35">
      <c r="A4" s="7" t="s">
        <v>45</v>
      </c>
      <c r="B4" s="7" t="s">
        <v>24</v>
      </c>
      <c r="C4" s="9">
        <v>46141</v>
      </c>
      <c r="D4" s="7" t="s">
        <v>46</v>
      </c>
      <c r="E4" s="9">
        <v>46130</v>
      </c>
      <c r="F4" s="7"/>
    </row>
    <row r="5" spans="1:6" x14ac:dyDescent="0.35">
      <c r="A5" s="7" t="s">
        <v>47</v>
      </c>
      <c r="B5" s="7" t="s">
        <v>48</v>
      </c>
      <c r="C5" s="9">
        <v>46196</v>
      </c>
      <c r="D5" s="7" t="s">
        <v>49</v>
      </c>
      <c r="E5" s="9"/>
      <c r="F5" s="7"/>
    </row>
    <row r="6" spans="1:6" x14ac:dyDescent="0.35">
      <c r="A6" s="7" t="s">
        <v>50</v>
      </c>
      <c r="B6" s="7" t="s">
        <v>31</v>
      </c>
      <c r="C6" s="9">
        <v>46172</v>
      </c>
      <c r="D6" s="7" t="s">
        <v>49</v>
      </c>
      <c r="E6" s="9"/>
      <c r="F6" s="7"/>
    </row>
    <row r="7" spans="1:6" x14ac:dyDescent="0.35">
      <c r="A7" s="7" t="s">
        <v>51</v>
      </c>
      <c r="B7" s="7"/>
      <c r="C7" s="9">
        <v>46150</v>
      </c>
      <c r="D7" s="7" t="s">
        <v>49</v>
      </c>
      <c r="E7" s="9"/>
      <c r="F7" s="7"/>
    </row>
    <row r="8" spans="1:6" x14ac:dyDescent="0.35">
      <c r="A8" s="7"/>
      <c r="B8" s="7"/>
      <c r="C8" s="9"/>
      <c r="D8" s="7"/>
      <c r="E8" s="9"/>
      <c r="F8" s="7"/>
    </row>
    <row r="9" spans="1:6" x14ac:dyDescent="0.35">
      <c r="A9" s="7"/>
      <c r="B9" s="7"/>
      <c r="C9" s="9"/>
      <c r="D9" s="7"/>
      <c r="E9" s="9"/>
      <c r="F9" s="7"/>
    </row>
    <row r="10" spans="1:6" x14ac:dyDescent="0.35">
      <c r="A10" s="7"/>
      <c r="B10" s="7"/>
      <c r="C10" s="9"/>
      <c r="D10" s="7"/>
      <c r="E10" s="9"/>
      <c r="F10" s="7"/>
    </row>
    <row r="11" spans="1:6" x14ac:dyDescent="0.35">
      <c r="A11" s="7"/>
      <c r="B11" s="7"/>
      <c r="C11" s="9"/>
      <c r="D11" s="7"/>
      <c r="E11" s="9"/>
      <c r="F11" s="7"/>
    </row>
    <row r="12" spans="1:6" x14ac:dyDescent="0.35">
      <c r="A12" s="7"/>
      <c r="B12" s="7"/>
      <c r="C12" s="9"/>
      <c r="D12" s="7"/>
      <c r="E12" s="9"/>
      <c r="F12" s="7"/>
    </row>
    <row r="13" spans="1:6" x14ac:dyDescent="0.35">
      <c r="A13" s="7"/>
      <c r="B13" s="7"/>
      <c r="C13" s="9"/>
      <c r="D13" s="7"/>
      <c r="E13" s="9"/>
      <c r="F13" s="7"/>
    </row>
    <row r="14" spans="1:6" x14ac:dyDescent="0.35">
      <c r="A14" s="7"/>
      <c r="B14" s="7"/>
      <c r="C14" s="9"/>
      <c r="D14" s="7"/>
      <c r="E14" s="9"/>
      <c r="F14" s="7"/>
    </row>
    <row r="15" spans="1:6" x14ac:dyDescent="0.35">
      <c r="A15" s="7"/>
      <c r="B15" s="7"/>
      <c r="C15" s="9"/>
      <c r="D15" s="7"/>
      <c r="E15" s="9"/>
      <c r="F15" s="7"/>
    </row>
    <row r="16" spans="1:6" x14ac:dyDescent="0.35">
      <c r="A16" s="7"/>
      <c r="B16" s="7"/>
      <c r="C16" s="9"/>
      <c r="D16" s="7"/>
      <c r="E16" s="9"/>
      <c r="F16" s="7"/>
    </row>
    <row r="17" spans="1:6" x14ac:dyDescent="0.35">
      <c r="A17" s="7"/>
      <c r="B17" s="7"/>
      <c r="C17" s="9"/>
      <c r="D17" s="7"/>
      <c r="E17" s="9"/>
      <c r="F17" s="7"/>
    </row>
    <row r="18" spans="1:6" x14ac:dyDescent="0.35">
      <c r="A18" s="7"/>
      <c r="B18" s="7"/>
      <c r="C18" s="9"/>
      <c r="D18" s="7"/>
      <c r="E18" s="9"/>
      <c r="F18" s="7"/>
    </row>
    <row r="19" spans="1:6" x14ac:dyDescent="0.35">
      <c r="A19" s="7"/>
      <c r="B19" s="7"/>
      <c r="C19" s="9"/>
      <c r="D19" s="7"/>
      <c r="E19" s="9"/>
      <c r="F19" s="7"/>
    </row>
    <row r="20" spans="1:6" x14ac:dyDescent="0.35">
      <c r="A20" s="7"/>
      <c r="B20" s="7"/>
      <c r="C20" s="9"/>
      <c r="D20" s="7"/>
      <c r="E20" s="9"/>
      <c r="F20" s="7"/>
    </row>
    <row r="21" spans="1:6" x14ac:dyDescent="0.35">
      <c r="A21" s="7"/>
      <c r="B21" s="7"/>
      <c r="C21" s="9"/>
      <c r="D21" s="7"/>
      <c r="E21" s="9"/>
      <c r="F21" s="7"/>
    </row>
    <row r="22" spans="1:6" x14ac:dyDescent="0.35">
      <c r="A22" s="7"/>
      <c r="B22" s="7"/>
      <c r="C22" s="9"/>
      <c r="D22" s="7"/>
      <c r="E22" s="9"/>
      <c r="F22" s="7"/>
    </row>
    <row r="23" spans="1:6" x14ac:dyDescent="0.35">
      <c r="A23" s="7"/>
      <c r="B23" s="7"/>
      <c r="C23" s="9"/>
      <c r="D23" s="7"/>
      <c r="E23" s="9"/>
      <c r="F23" s="7"/>
    </row>
    <row r="24" spans="1:6" x14ac:dyDescent="0.35">
      <c r="A24" s="7"/>
      <c r="B24" s="7"/>
      <c r="C24" s="9"/>
      <c r="D24" s="7"/>
      <c r="E24" s="9"/>
      <c r="F24" s="7"/>
    </row>
    <row r="25" spans="1:6" x14ac:dyDescent="0.35">
      <c r="A25" s="7"/>
      <c r="B25" s="7"/>
      <c r="C25" s="9"/>
      <c r="D25" s="7"/>
      <c r="E25" s="9"/>
      <c r="F25" s="7"/>
    </row>
    <row r="26" spans="1:6" x14ac:dyDescent="0.35">
      <c r="A26" s="7"/>
      <c r="B26" s="7"/>
      <c r="C26" s="9"/>
      <c r="D26" s="7"/>
      <c r="E26" s="9"/>
      <c r="F26" s="7"/>
    </row>
    <row r="27" spans="1:6" x14ac:dyDescent="0.35">
      <c r="A27" s="7"/>
      <c r="B27" s="7"/>
      <c r="C27" s="9"/>
      <c r="D27" s="7"/>
      <c r="E27" s="9"/>
      <c r="F27" s="7"/>
    </row>
    <row r="28" spans="1:6" x14ac:dyDescent="0.35">
      <c r="A28" s="7"/>
      <c r="B28" s="7"/>
      <c r="C28" s="9"/>
      <c r="D28" s="7"/>
      <c r="E28" s="9"/>
      <c r="F28" s="7"/>
    </row>
    <row r="29" spans="1:6" x14ac:dyDescent="0.35">
      <c r="A29" s="7"/>
      <c r="B29" s="7"/>
      <c r="C29" s="9"/>
      <c r="D29" s="7"/>
      <c r="E29" s="9"/>
      <c r="F29" s="7"/>
    </row>
    <row r="30" spans="1:6" x14ac:dyDescent="0.35">
      <c r="A30" s="7"/>
      <c r="B30" s="7"/>
      <c r="C30" s="9"/>
      <c r="D30" s="7"/>
      <c r="E30" s="9"/>
      <c r="F30" s="7"/>
    </row>
    <row r="31" spans="1:6" x14ac:dyDescent="0.35">
      <c r="A31" s="7"/>
      <c r="B31" s="7"/>
      <c r="C31" s="9"/>
      <c r="D31" s="7"/>
      <c r="E31" s="9"/>
      <c r="F31" s="7"/>
    </row>
    <row r="32" spans="1:6" x14ac:dyDescent="0.35">
      <c r="A32" s="7"/>
      <c r="B32" s="7"/>
      <c r="C32" s="9"/>
      <c r="D32" s="7"/>
      <c r="E32" s="9"/>
      <c r="F32" s="7"/>
    </row>
    <row r="33" spans="1:6" x14ac:dyDescent="0.35">
      <c r="A33" s="7"/>
      <c r="B33" s="7"/>
      <c r="C33" s="9"/>
      <c r="D33" s="7"/>
      <c r="E33" s="9"/>
      <c r="F33" s="7"/>
    </row>
    <row r="34" spans="1:6" x14ac:dyDescent="0.35">
      <c r="A34" s="7"/>
      <c r="B34" s="7"/>
      <c r="C34" s="9"/>
      <c r="D34" s="7"/>
      <c r="E34" s="9"/>
      <c r="F34" s="7"/>
    </row>
    <row r="35" spans="1:6" x14ac:dyDescent="0.35">
      <c r="A35" s="7"/>
      <c r="B35" s="7"/>
      <c r="C35" s="9"/>
      <c r="D35" s="7"/>
      <c r="E35" s="9"/>
      <c r="F35" s="7"/>
    </row>
    <row r="36" spans="1:6" x14ac:dyDescent="0.35">
      <c r="A36" s="7"/>
      <c r="B36" s="7"/>
      <c r="C36" s="9"/>
      <c r="D36" s="7"/>
      <c r="E36" s="9"/>
      <c r="F36" s="7"/>
    </row>
    <row r="37" spans="1:6" x14ac:dyDescent="0.35">
      <c r="A37" s="7"/>
      <c r="B37" s="7"/>
      <c r="C37" s="9"/>
      <c r="D37" s="7"/>
      <c r="E37" s="9"/>
      <c r="F37" s="7"/>
    </row>
    <row r="38" spans="1:6" x14ac:dyDescent="0.35">
      <c r="A38" s="7"/>
      <c r="B38" s="7"/>
      <c r="C38" s="9"/>
      <c r="D38" s="7"/>
      <c r="E38" s="9"/>
      <c r="F38" s="7"/>
    </row>
    <row r="39" spans="1:6" x14ac:dyDescent="0.35">
      <c r="A39" s="7"/>
      <c r="B39" s="7"/>
      <c r="C39" s="9"/>
      <c r="D39" s="7"/>
      <c r="E39" s="9"/>
      <c r="F39" s="7"/>
    </row>
    <row r="40" spans="1:6" x14ac:dyDescent="0.35">
      <c r="A40" s="7"/>
      <c r="B40" s="7"/>
      <c r="C40" s="9"/>
      <c r="D40" s="7"/>
      <c r="E40" s="9"/>
      <c r="F40" s="7"/>
    </row>
    <row r="41" spans="1:6" x14ac:dyDescent="0.35">
      <c r="A41" s="7"/>
      <c r="B41" s="7"/>
      <c r="C41" s="9"/>
      <c r="D41" s="7"/>
      <c r="E41" s="9"/>
      <c r="F41" s="7"/>
    </row>
    <row r="42" spans="1:6" x14ac:dyDescent="0.35">
      <c r="A42" s="7"/>
      <c r="B42" s="7"/>
      <c r="C42" s="9"/>
      <c r="D42" s="7"/>
      <c r="E42" s="9"/>
      <c r="F42" s="7"/>
    </row>
    <row r="43" spans="1:6" x14ac:dyDescent="0.35">
      <c r="A43" s="7"/>
      <c r="B43" s="7"/>
      <c r="C43" s="9"/>
      <c r="D43" s="7"/>
      <c r="E43" s="9"/>
      <c r="F43" s="7"/>
    </row>
    <row r="44" spans="1:6" x14ac:dyDescent="0.35">
      <c r="A44" s="7"/>
      <c r="B44" s="7"/>
      <c r="C44" s="9"/>
      <c r="D44" s="7"/>
      <c r="E44" s="9"/>
      <c r="F44" s="7"/>
    </row>
    <row r="45" spans="1:6" x14ac:dyDescent="0.35">
      <c r="A45" s="7"/>
      <c r="B45" s="7"/>
      <c r="C45" s="9"/>
      <c r="D45" s="7"/>
      <c r="E45" s="9"/>
      <c r="F45" s="7"/>
    </row>
    <row r="46" spans="1:6" x14ac:dyDescent="0.35">
      <c r="A46" s="7"/>
      <c r="B46" s="7"/>
      <c r="C46" s="9"/>
      <c r="D46" s="7"/>
      <c r="E46" s="9"/>
      <c r="F46" s="7"/>
    </row>
    <row r="47" spans="1:6" x14ac:dyDescent="0.35">
      <c r="A47" s="7"/>
      <c r="B47" s="7"/>
      <c r="C47" s="9"/>
      <c r="D47" s="7"/>
      <c r="E47" s="9"/>
      <c r="F47" s="7"/>
    </row>
    <row r="48" spans="1:6" x14ac:dyDescent="0.35">
      <c r="A48" s="7"/>
      <c r="B48" s="7"/>
      <c r="C48" s="9"/>
      <c r="D48" s="7"/>
      <c r="E48" s="9"/>
      <c r="F48" s="7"/>
    </row>
    <row r="49" spans="1:6" x14ac:dyDescent="0.35">
      <c r="A49" s="7"/>
      <c r="B49" s="7"/>
      <c r="C49" s="9"/>
      <c r="D49" s="7"/>
      <c r="E49" s="9"/>
      <c r="F49" s="7"/>
    </row>
    <row r="50" spans="1:6" x14ac:dyDescent="0.35">
      <c r="A50" s="7"/>
      <c r="B50" s="7"/>
      <c r="C50" s="9"/>
      <c r="D50" s="7"/>
      <c r="E50" s="9"/>
      <c r="F50" s="7"/>
    </row>
    <row r="51" spans="1:6" x14ac:dyDescent="0.35">
      <c r="A51" s="7"/>
      <c r="B51" s="7"/>
      <c r="C51" s="9"/>
      <c r="D51" s="7"/>
      <c r="E51" s="9"/>
      <c r="F51" s="7"/>
    </row>
    <row r="52" spans="1:6" x14ac:dyDescent="0.35">
      <c r="A52" s="7"/>
      <c r="B52" s="7"/>
      <c r="C52" s="9"/>
      <c r="D52" s="7"/>
      <c r="E52" s="9"/>
      <c r="F52" s="7"/>
    </row>
    <row r="53" spans="1:6" x14ac:dyDescent="0.35">
      <c r="A53" s="7"/>
      <c r="B53" s="7"/>
      <c r="C53" s="9"/>
      <c r="D53" s="7"/>
      <c r="E53" s="9"/>
      <c r="F53" s="7"/>
    </row>
    <row r="54" spans="1:6" x14ac:dyDescent="0.35">
      <c r="A54" s="7"/>
      <c r="B54" s="7"/>
      <c r="C54" s="9"/>
      <c r="D54" s="7"/>
      <c r="E54" s="9"/>
      <c r="F54" s="7"/>
    </row>
    <row r="55" spans="1:6" x14ac:dyDescent="0.35">
      <c r="A55" s="7"/>
      <c r="B55" s="7"/>
      <c r="C55" s="9"/>
      <c r="D55" s="7"/>
      <c r="E55" s="9"/>
      <c r="F55" s="7"/>
    </row>
    <row r="56" spans="1:6" x14ac:dyDescent="0.35">
      <c r="A56" s="7"/>
      <c r="B56" s="7"/>
      <c r="C56" s="9"/>
      <c r="D56" s="7"/>
      <c r="E56" s="9"/>
      <c r="F56" s="7"/>
    </row>
    <row r="57" spans="1:6" x14ac:dyDescent="0.35">
      <c r="A57" s="7"/>
      <c r="B57" s="7"/>
      <c r="C57" s="9"/>
      <c r="D57" s="7"/>
      <c r="E57" s="9"/>
      <c r="F57" s="7"/>
    </row>
    <row r="58" spans="1:6" x14ac:dyDescent="0.35">
      <c r="A58" s="7"/>
      <c r="B58" s="7"/>
      <c r="C58" s="9"/>
      <c r="D58" s="7"/>
      <c r="E58" s="9"/>
      <c r="F58" s="7"/>
    </row>
    <row r="59" spans="1:6" x14ac:dyDescent="0.35">
      <c r="A59" s="7"/>
      <c r="B59" s="7"/>
      <c r="C59" s="9"/>
      <c r="D59" s="7"/>
      <c r="E59" s="9"/>
      <c r="F59" s="7"/>
    </row>
    <row r="60" spans="1:6" x14ac:dyDescent="0.35">
      <c r="A60" s="7"/>
      <c r="B60" s="7"/>
      <c r="C60" s="9"/>
      <c r="D60" s="7"/>
      <c r="E60" s="9"/>
      <c r="F60" s="7"/>
    </row>
    <row r="61" spans="1:6" x14ac:dyDescent="0.35">
      <c r="A61" s="7"/>
      <c r="B61" s="7"/>
      <c r="C61" s="9"/>
      <c r="D61" s="7"/>
      <c r="E61" s="9"/>
      <c r="F61" s="7"/>
    </row>
    <row r="62" spans="1:6" x14ac:dyDescent="0.35">
      <c r="A62" s="7"/>
      <c r="B62" s="7"/>
      <c r="C62" s="9"/>
      <c r="D62" s="7"/>
      <c r="E62" s="9"/>
      <c r="F62" s="7"/>
    </row>
    <row r="63" spans="1:6" x14ac:dyDescent="0.35">
      <c r="A63" s="7"/>
      <c r="B63" s="7"/>
      <c r="C63" s="9"/>
      <c r="D63" s="7"/>
      <c r="E63" s="9"/>
      <c r="F63" s="7"/>
    </row>
  </sheetData>
  <sheetProtection sheet="1" objects="1" scenarios="1"/>
  <mergeCells count="2">
    <mergeCell ref="A1:F1"/>
    <mergeCell ref="A2:F2"/>
  </mergeCells>
  <conditionalFormatting sqref="A4:F63">
    <cfRule type="expression" dxfId="1" priority="1">
      <formula>$D4="Feita"</formula>
    </cfRule>
  </conditionalFormatting>
  <dataValidations count="3">
    <dataValidation type="decimal" allowBlank="1" showInputMessage="1" showErrorMessage="1" errorTitle="Data inválida" error="Digite uma data. Ex.: 15/03/2026" promptTitle="Prazo" prompt="Até quando fazer esta ação?" sqref="C4:C63" xr:uid="{CA8000BE-B70F-4E2E-92DA-BF81BFE1520B}">
      <formula1>36526</formula1>
      <formula2>62867</formula2>
    </dataValidation>
    <dataValidation type="list" allowBlank="1" showInputMessage="1" showErrorMessage="1" errorTitle="Ops!" error="Use a setinha: Pendente ou Feita." promptTitle="Status" prompt="Feita ou pendente?" sqref="D4:D63" xr:uid="{7AD14B5B-9C47-4B02-AC44-F3E7923CC1DB}">
      <mc:AlternateContent xmlns:x12ac="http://schemas.microsoft.com/office/spreadsheetml/2011/1/ac" xmlns:mc="http://schemas.openxmlformats.org/markup-compatibility/2006">
        <mc:Choice Requires="x12ac">
          <x12ac:list>"Pendente,Feita"</x12ac:list>
        </mc:Choice>
        <mc:Fallback>
          <formula1>"Pendente,Feita"</formula1>
        </mc:Fallback>
      </mc:AlternateContent>
    </dataValidation>
    <dataValidation type="decimal" allowBlank="1" showInputMessage="1" showErrorMessage="1" errorTitle="Data inválida" error="Digite uma data. Ex.: 15/03/2026" promptTitle="Feita em" prompt="Quando concluiu?" sqref="E4:E63" xr:uid="{57F7776D-D338-4D0F-9A29-6626076F526A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D1CC-36DB-42A0-857C-4C9D040C19F5}">
  <sheetPr>
    <tabColor rgb="FF9678B4"/>
  </sheetPr>
  <dimension ref="A1:I43"/>
  <sheetViews>
    <sheetView showGridLines="0" workbookViewId="0">
      <pane ySplit="3" topLeftCell="A4" activePane="bottomLeft" state="frozenSplit"/>
      <selection pane="bottomLeft" sqref="A1:F1"/>
    </sheetView>
  </sheetViews>
  <sheetFormatPr defaultRowHeight="15" x14ac:dyDescent="0.35"/>
  <cols>
    <col min="1" max="1" width="30.77734375" style="1" customWidth="1"/>
    <col min="2" max="2" width="20.77734375" style="1" customWidth="1"/>
    <col min="3" max="3" width="10.77734375" style="1" customWidth="1"/>
    <col min="4" max="5" width="12.77734375" style="1" customWidth="1"/>
    <col min="6" max="6" width="28.77734375" style="1" customWidth="1"/>
    <col min="7" max="7" width="8.88671875" style="1"/>
    <col min="8" max="9" width="0" style="1" hidden="1" customWidth="1"/>
    <col min="10" max="16384" width="8.88671875" style="1"/>
  </cols>
  <sheetData>
    <row r="1" spans="1:9" ht="30" customHeight="1" x14ac:dyDescent="0.45">
      <c r="A1" s="3" t="s">
        <v>52</v>
      </c>
      <c r="B1" s="4"/>
      <c r="C1" s="4"/>
      <c r="D1" s="4"/>
      <c r="E1" s="4"/>
      <c r="F1" s="4"/>
    </row>
    <row r="2" spans="1:9" x14ac:dyDescent="0.35">
      <c r="A2" s="5" t="s">
        <v>53</v>
      </c>
      <c r="B2" s="2"/>
      <c r="C2" s="2"/>
      <c r="D2" s="2"/>
      <c r="E2" s="2"/>
      <c r="F2" s="2"/>
      <c r="H2" s="1" t="s">
        <v>21</v>
      </c>
      <c r="I2" s="1" t="s">
        <v>68</v>
      </c>
    </row>
    <row r="3" spans="1:9" ht="22.05" customHeight="1" x14ac:dyDescent="0.35">
      <c r="A3" s="6" t="s">
        <v>54</v>
      </c>
      <c r="B3" s="6" t="s">
        <v>55</v>
      </c>
      <c r="C3" s="6" t="s">
        <v>56</v>
      </c>
      <c r="D3" s="6" t="s">
        <v>21</v>
      </c>
      <c r="E3" s="6" t="s">
        <v>57</v>
      </c>
      <c r="F3" s="6" t="s">
        <v>58</v>
      </c>
      <c r="H3" s="1" t="s">
        <v>69</v>
      </c>
      <c r="I3" s="1">
        <f>COUNTIF(D4:D43,"Planejado")</f>
        <v>0</v>
      </c>
    </row>
    <row r="4" spans="1:9" x14ac:dyDescent="0.35">
      <c r="A4" s="7" t="s">
        <v>59</v>
      </c>
      <c r="B4" s="7" t="s">
        <v>60</v>
      </c>
      <c r="C4" s="7">
        <v>360</v>
      </c>
      <c r="D4" s="7" t="s">
        <v>61</v>
      </c>
      <c r="E4" s="9"/>
      <c r="F4" s="7"/>
      <c r="H4" s="1" t="s">
        <v>61</v>
      </c>
      <c r="I4" s="1">
        <f>COUNTIF(D4:D43,"Cursando")</f>
        <v>2</v>
      </c>
    </row>
    <row r="5" spans="1:9" x14ac:dyDescent="0.35">
      <c r="A5" s="7" t="s">
        <v>62</v>
      </c>
      <c r="B5" s="7" t="s">
        <v>63</v>
      </c>
      <c r="C5" s="7">
        <v>80</v>
      </c>
      <c r="D5" s="7" t="s">
        <v>61</v>
      </c>
      <c r="E5" s="9"/>
      <c r="F5" s="7"/>
      <c r="H5" s="1" t="s">
        <v>66</v>
      </c>
      <c r="I5" s="1">
        <f>COUNTIF(D4:D43,"Concluído")</f>
        <v>1</v>
      </c>
    </row>
    <row r="6" spans="1:9" x14ac:dyDescent="0.35">
      <c r="A6" s="7" t="s">
        <v>64</v>
      </c>
      <c r="B6" s="7" t="s">
        <v>65</v>
      </c>
      <c r="C6" s="7">
        <v>20</v>
      </c>
      <c r="D6" s="7" t="s">
        <v>66</v>
      </c>
      <c r="E6" s="9">
        <v>46100</v>
      </c>
      <c r="F6" s="7" t="s">
        <v>67</v>
      </c>
    </row>
    <row r="7" spans="1:9" x14ac:dyDescent="0.35">
      <c r="A7" s="7"/>
      <c r="B7" s="7"/>
      <c r="C7" s="7"/>
      <c r="D7" s="7"/>
      <c r="E7" s="9"/>
      <c r="F7" s="7"/>
    </row>
    <row r="8" spans="1:9" x14ac:dyDescent="0.35">
      <c r="A8" s="7"/>
      <c r="B8" s="7"/>
      <c r="C8" s="7"/>
      <c r="D8" s="7"/>
      <c r="E8" s="9"/>
      <c r="F8" s="7"/>
    </row>
    <row r="9" spans="1:9" x14ac:dyDescent="0.35">
      <c r="A9" s="7"/>
      <c r="B9" s="7"/>
      <c r="C9" s="7"/>
      <c r="D9" s="7"/>
      <c r="E9" s="9"/>
      <c r="F9" s="7"/>
    </row>
    <row r="10" spans="1:9" x14ac:dyDescent="0.35">
      <c r="A10" s="7"/>
      <c r="B10" s="7"/>
      <c r="C10" s="7"/>
      <c r="D10" s="7"/>
      <c r="E10" s="9"/>
      <c r="F10" s="7"/>
    </row>
    <row r="11" spans="1:9" x14ac:dyDescent="0.35">
      <c r="A11" s="7"/>
      <c r="B11" s="7"/>
      <c r="C11" s="7"/>
      <c r="D11" s="7"/>
      <c r="E11" s="9"/>
      <c r="F11" s="7"/>
    </row>
    <row r="12" spans="1:9" x14ac:dyDescent="0.35">
      <c r="A12" s="7"/>
      <c r="B12" s="7"/>
      <c r="C12" s="7"/>
      <c r="D12" s="7"/>
      <c r="E12" s="9"/>
      <c r="F12" s="7"/>
    </row>
    <row r="13" spans="1:9" x14ac:dyDescent="0.35">
      <c r="A13" s="7"/>
      <c r="B13" s="7"/>
      <c r="C13" s="7"/>
      <c r="D13" s="7"/>
      <c r="E13" s="9"/>
      <c r="F13" s="7"/>
    </row>
    <row r="14" spans="1:9" x14ac:dyDescent="0.35">
      <c r="A14" s="7"/>
      <c r="B14" s="7"/>
      <c r="C14" s="7"/>
      <c r="D14" s="7"/>
      <c r="E14" s="9"/>
      <c r="F14" s="7"/>
    </row>
    <row r="15" spans="1:9" x14ac:dyDescent="0.35">
      <c r="A15" s="7"/>
      <c r="B15" s="7"/>
      <c r="C15" s="7"/>
      <c r="D15" s="7"/>
      <c r="E15" s="9"/>
      <c r="F15" s="7"/>
    </row>
    <row r="16" spans="1:9" x14ac:dyDescent="0.35">
      <c r="A16" s="7"/>
      <c r="B16" s="7"/>
      <c r="C16" s="7"/>
      <c r="D16" s="7"/>
      <c r="E16" s="9"/>
      <c r="F16" s="7"/>
    </row>
    <row r="17" spans="1:6" x14ac:dyDescent="0.35">
      <c r="A17" s="7"/>
      <c r="B17" s="7"/>
      <c r="C17" s="7"/>
      <c r="D17" s="7"/>
      <c r="E17" s="9"/>
      <c r="F17" s="7"/>
    </row>
    <row r="18" spans="1:6" x14ac:dyDescent="0.35">
      <c r="A18" s="7"/>
      <c r="B18" s="7"/>
      <c r="C18" s="7"/>
      <c r="D18" s="7"/>
      <c r="E18" s="9"/>
      <c r="F18" s="7"/>
    </row>
    <row r="19" spans="1:6" x14ac:dyDescent="0.35">
      <c r="A19" s="7"/>
      <c r="B19" s="7"/>
      <c r="C19" s="7"/>
      <c r="D19" s="7"/>
      <c r="E19" s="9"/>
      <c r="F19" s="7"/>
    </row>
    <row r="20" spans="1:6" x14ac:dyDescent="0.35">
      <c r="A20" s="7"/>
      <c r="B20" s="7"/>
      <c r="C20" s="7"/>
      <c r="D20" s="7"/>
      <c r="E20" s="9"/>
      <c r="F20" s="7"/>
    </row>
    <row r="21" spans="1:6" x14ac:dyDescent="0.35">
      <c r="A21" s="7"/>
      <c r="B21" s="7"/>
      <c r="C21" s="7"/>
      <c r="D21" s="7"/>
      <c r="E21" s="9"/>
      <c r="F21" s="7"/>
    </row>
    <row r="22" spans="1:6" x14ac:dyDescent="0.35">
      <c r="A22" s="7"/>
      <c r="B22" s="7"/>
      <c r="C22" s="7"/>
      <c r="D22" s="7"/>
      <c r="E22" s="9"/>
      <c r="F22" s="7"/>
    </row>
    <row r="23" spans="1:6" x14ac:dyDescent="0.35">
      <c r="A23" s="7"/>
      <c r="B23" s="7"/>
      <c r="C23" s="7"/>
      <c r="D23" s="7"/>
      <c r="E23" s="9"/>
      <c r="F23" s="7"/>
    </row>
    <row r="24" spans="1:6" x14ac:dyDescent="0.35">
      <c r="A24" s="7"/>
      <c r="B24" s="7"/>
      <c r="C24" s="7"/>
      <c r="D24" s="7"/>
      <c r="E24" s="9"/>
      <c r="F24" s="7"/>
    </row>
    <row r="25" spans="1:6" x14ac:dyDescent="0.35">
      <c r="A25" s="7"/>
      <c r="B25" s="7"/>
      <c r="C25" s="7"/>
      <c r="D25" s="7"/>
      <c r="E25" s="9"/>
      <c r="F25" s="7"/>
    </row>
    <row r="26" spans="1:6" x14ac:dyDescent="0.35">
      <c r="A26" s="7"/>
      <c r="B26" s="7"/>
      <c r="C26" s="7"/>
      <c r="D26" s="7"/>
      <c r="E26" s="9"/>
      <c r="F26" s="7"/>
    </row>
    <row r="27" spans="1:6" x14ac:dyDescent="0.35">
      <c r="A27" s="7"/>
      <c r="B27" s="7"/>
      <c r="C27" s="7"/>
      <c r="D27" s="7"/>
      <c r="E27" s="9"/>
      <c r="F27" s="7"/>
    </row>
    <row r="28" spans="1:6" x14ac:dyDescent="0.35">
      <c r="A28" s="7"/>
      <c r="B28" s="7"/>
      <c r="C28" s="7"/>
      <c r="D28" s="7"/>
      <c r="E28" s="9"/>
      <c r="F28" s="7"/>
    </row>
    <row r="29" spans="1:6" x14ac:dyDescent="0.35">
      <c r="A29" s="7"/>
      <c r="B29" s="7"/>
      <c r="C29" s="7"/>
      <c r="D29" s="7"/>
      <c r="E29" s="9"/>
      <c r="F29" s="7"/>
    </row>
    <row r="30" spans="1:6" x14ac:dyDescent="0.35">
      <c r="A30" s="7"/>
      <c r="B30" s="7"/>
      <c r="C30" s="7"/>
      <c r="D30" s="7"/>
      <c r="E30" s="9"/>
      <c r="F30" s="7"/>
    </row>
    <row r="31" spans="1:6" x14ac:dyDescent="0.35">
      <c r="A31" s="7"/>
      <c r="B31" s="7"/>
      <c r="C31" s="7"/>
      <c r="D31" s="7"/>
      <c r="E31" s="9"/>
      <c r="F31" s="7"/>
    </row>
    <row r="32" spans="1:6" x14ac:dyDescent="0.35">
      <c r="A32" s="7"/>
      <c r="B32" s="7"/>
      <c r="C32" s="7"/>
      <c r="D32" s="7"/>
      <c r="E32" s="9"/>
      <c r="F32" s="7"/>
    </row>
    <row r="33" spans="1:6" x14ac:dyDescent="0.35">
      <c r="A33" s="7"/>
      <c r="B33" s="7"/>
      <c r="C33" s="7"/>
      <c r="D33" s="7"/>
      <c r="E33" s="9"/>
      <c r="F33" s="7"/>
    </row>
    <row r="34" spans="1:6" x14ac:dyDescent="0.35">
      <c r="A34" s="7"/>
      <c r="B34" s="7"/>
      <c r="C34" s="7"/>
      <c r="D34" s="7"/>
      <c r="E34" s="9"/>
      <c r="F34" s="7"/>
    </row>
    <row r="35" spans="1:6" x14ac:dyDescent="0.35">
      <c r="A35" s="7"/>
      <c r="B35" s="7"/>
      <c r="C35" s="7"/>
      <c r="D35" s="7"/>
      <c r="E35" s="9"/>
      <c r="F35" s="7"/>
    </row>
    <row r="36" spans="1:6" x14ac:dyDescent="0.35">
      <c r="A36" s="7"/>
      <c r="B36" s="7"/>
      <c r="C36" s="7"/>
      <c r="D36" s="7"/>
      <c r="E36" s="9"/>
      <c r="F36" s="7"/>
    </row>
    <row r="37" spans="1:6" x14ac:dyDescent="0.35">
      <c r="A37" s="7"/>
      <c r="B37" s="7"/>
      <c r="C37" s="7"/>
      <c r="D37" s="7"/>
      <c r="E37" s="9"/>
      <c r="F37" s="7"/>
    </row>
    <row r="38" spans="1:6" x14ac:dyDescent="0.35">
      <c r="A38" s="7"/>
      <c r="B38" s="7"/>
      <c r="C38" s="7"/>
      <c r="D38" s="7"/>
      <c r="E38" s="9"/>
      <c r="F38" s="7"/>
    </row>
    <row r="39" spans="1:6" x14ac:dyDescent="0.35">
      <c r="A39" s="7"/>
      <c r="B39" s="7"/>
      <c r="C39" s="7"/>
      <c r="D39" s="7"/>
      <c r="E39" s="9"/>
      <c r="F39" s="7"/>
    </row>
    <row r="40" spans="1:6" x14ac:dyDescent="0.35">
      <c r="A40" s="7"/>
      <c r="B40" s="7"/>
      <c r="C40" s="7"/>
      <c r="D40" s="7"/>
      <c r="E40" s="9"/>
      <c r="F40" s="7"/>
    </row>
    <row r="41" spans="1:6" x14ac:dyDescent="0.35">
      <c r="A41" s="7"/>
      <c r="B41" s="7"/>
      <c r="C41" s="7"/>
      <c r="D41" s="7"/>
      <c r="E41" s="9"/>
      <c r="F41" s="7"/>
    </row>
    <row r="42" spans="1:6" x14ac:dyDescent="0.35">
      <c r="A42" s="7"/>
      <c r="B42" s="7"/>
      <c r="C42" s="7"/>
      <c r="D42" s="7"/>
      <c r="E42" s="9"/>
      <c r="F42" s="7"/>
    </row>
    <row r="43" spans="1:6" x14ac:dyDescent="0.35">
      <c r="A43" s="7"/>
      <c r="B43" s="7"/>
      <c r="C43" s="7"/>
      <c r="D43" s="7"/>
      <c r="E43" s="9"/>
      <c r="F43" s="7"/>
    </row>
  </sheetData>
  <sheetProtection sheet="1" objects="1" scenarios="1"/>
  <mergeCells count="2">
    <mergeCell ref="A1:F1"/>
    <mergeCell ref="A2:F2"/>
  </mergeCells>
  <conditionalFormatting sqref="A4:F43">
    <cfRule type="expression" dxfId="0" priority="1">
      <formula>$D4="Concluído"</formula>
    </cfRule>
  </conditionalFormatting>
  <dataValidations count="3">
    <dataValidation type="decimal" operator="greaterThanOrEqual" allowBlank="1" showInputMessage="1" showErrorMessage="1" errorTitle="Valor inválido" error="Digite apenas números. Ex.: 50 ou 12,5" promptTitle="Carga horária" prompt="Quantas horas tem o curso?" sqref="C4:C43" xr:uid="{899BB9A4-9DED-4C17-9CD2-BA25E7E70BB6}">
      <formula1>0</formula1>
    </dataValidation>
    <dataValidation type="list" allowBlank="1" showInputMessage="1" showErrorMessage="1" errorTitle="Ops!" error="Use a setinha: Planejado, Cursando ou Concluído." promptTitle="Status" prompt="Em que pé está?" sqref="D4:D43" xr:uid="{FACDD905-B29E-438B-8D5D-10B00F7D873B}">
      <mc:AlternateContent xmlns:x12ac="http://schemas.microsoft.com/office/spreadsheetml/2011/1/ac" xmlns:mc="http://schemas.openxmlformats.org/markup-compatibility/2006">
        <mc:Choice Requires="x12ac">
          <x12ac:list>"Planejado,Cursando,Concluído"</x12ac:list>
        </mc:Choice>
        <mc:Fallback>
          <formula1>"Planejado,Cursando,Concluído"</formula1>
        </mc:Fallback>
      </mc:AlternateContent>
    </dataValidation>
    <dataValidation type="decimal" allowBlank="1" showInputMessage="1" showErrorMessage="1" errorTitle="Data inválida" error="Digite uma data. Ex.: 15/03/2026" promptTitle="Conclusão" prompt="Quando terminou?" sqref="E4:E43" xr:uid="{8974566C-291D-4018-92B2-472FA342EB3F}">
      <formula1>36526</formula1>
      <formula2>62867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Início</vt:lpstr>
      <vt:lpstr>Painel</vt:lpstr>
      <vt:lpstr>Autoavaliação</vt:lpstr>
      <vt:lpstr>Metas</vt:lpstr>
      <vt:lpstr>Ações</vt:lpstr>
      <vt:lpstr>Desenvolvimento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Júlio de Freitas Oliveira</dc:creator>
  <cp:lastModifiedBy>Daniel Júlio de Freitas Oliveira</cp:lastModifiedBy>
  <dcterms:created xsi:type="dcterms:W3CDTF">2026-07-02T21:34:01Z</dcterms:created>
  <dcterms:modified xsi:type="dcterms:W3CDTF">2026-07-02T21:34:03Z</dcterms:modified>
</cp:coreProperties>
</file>